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D0DE512-B5AA-48F8-A3D9-B8DBDE62447A}" xr6:coauthVersionLast="47" xr6:coauthVersionMax="47" xr10:uidLastSave="{00000000-0000-0000-0000-000000000000}"/>
  <bookViews>
    <workbookView xWindow="-108" yWindow="-108" windowWidth="23256" windowHeight="12456" tabRatio="700" activeTab="2" xr2:uid="{00000000-000D-0000-FFFF-FFFF00000000}"/>
  </bookViews>
  <sheets>
    <sheet name="Std El 2 pos+ ord" sheetId="2" r:id="rId1"/>
    <sheet name="90 - 57 03 couché" sheetId="14" r:id="rId2"/>
    <sheet name="Std couch El Vet" sheetId="6" r:id="rId3"/>
    <sheet name="Arme libre 3 pos " sheetId="17" r:id="rId4"/>
    <sheet name="Feuil1" sheetId="18" r:id="rId5"/>
  </sheets>
  <externalReferences>
    <externalReference r:id="rId6"/>
  </externalReferences>
  <definedNames>
    <definedName name="_xlnm._FilterDatabase" localSheetId="2" hidden="1">'Std couch El Vet'!$B$6:$L$19</definedName>
    <definedName name="df">#REF!</definedName>
    <definedName name="Elite">[1]Tireurs!$A$2:$D$66</definedName>
    <definedName name="finale" localSheetId="1">#REF!</definedName>
    <definedName name="finale" localSheetId="3">#REF!</definedName>
    <definedName name="finale">#REF!</definedName>
    <definedName name="_xlnm.Print_Titles" localSheetId="3">'Arme libre 3 pos '!$3:$5</definedName>
    <definedName name="_xlnm.Print_Titles" localSheetId="0">'Std El 2 pos+ ord'!$3:$4</definedName>
    <definedName name="qualif" localSheetId="1">#REF!</definedName>
    <definedName name="qualif" localSheetId="3">#REF!</definedName>
    <definedName name="qualif">#REF!</definedName>
    <definedName name="Z_346A2B2A_6610_4658_AECC_214ED97452C3_.wvu.Cols" localSheetId="1" hidden="1">'90 - 57 03 couché'!$A:$A,'90 - 57 03 couché'!$C:$C,'90 - 57 03 couché'!$M:$M</definedName>
    <definedName name="Z_346A2B2A_6610_4658_AECC_214ED97452C3_.wvu.Cols" localSheetId="3" hidden="1">'Arme libre 3 pos '!$A:$A,'Arme libre 3 pos '!$C:$C,'Arme libre 3 pos '!$O:$O</definedName>
    <definedName name="Z_346A2B2A_6610_4658_AECC_214ED97452C3_.wvu.Cols" localSheetId="0" hidden="1">'Std El 2 pos+ ord'!$A:$A,'Std El 2 pos+ ord'!$C:$C,'Std El 2 pos+ ord'!$O:$O</definedName>
    <definedName name="Z_346A2B2A_6610_4658_AECC_214ED97452C3_.wvu.PrintArea" localSheetId="2" hidden="1">'Std couch El Vet'!$A$1:$L$41</definedName>
    <definedName name="Z_346A2B2A_6610_4658_AECC_214ED97452C3_.wvu.PrintTitles" localSheetId="3" hidden="1">'Arme libre 3 pos '!$3:$5</definedName>
    <definedName name="Z_346A2B2A_6610_4658_AECC_214ED97452C3_.wvu.PrintTitles" localSheetId="0" hidden="1">'Std El 2 pos+ ord'!$3:$4</definedName>
    <definedName name="Z_6D71D140_47E9_11DC_958D_A645FD441D63_.wvu.Cols" localSheetId="1" hidden="1">'90 - 57 03 couché'!$A:$A,'90 - 57 03 couché'!$C:$C,'90 - 57 03 couché'!$M:$M</definedName>
    <definedName name="Z_6D71D140_47E9_11DC_958D_A645FD441D63_.wvu.Cols" localSheetId="3" hidden="1">'Arme libre 3 pos '!$A:$A,'Arme libre 3 pos '!$C:$C,'Arme libre 3 pos '!$O:$O</definedName>
    <definedName name="Z_6D71D140_47E9_11DC_958D_A645FD441D63_.wvu.Cols" localSheetId="0" hidden="1">'Std El 2 pos+ ord'!$A:$A,'Std El 2 pos+ ord'!$C:$C,'Std El 2 pos+ ord'!$O:$O</definedName>
    <definedName name="Z_6D71D140_47E9_11DC_958D_A645FD441D63_.wvu.PrintArea" localSheetId="2" hidden="1">'Std couch El Vet'!$A$1:$L$41</definedName>
    <definedName name="Z_6D71D140_47E9_11DC_958D_A645FD441D63_.wvu.PrintTitles" localSheetId="3" hidden="1">'Arme libre 3 pos '!$3:$5</definedName>
    <definedName name="Z_6D71D140_47E9_11DC_958D_A645FD441D63_.wvu.PrintTitles" localSheetId="0" hidden="1">'Std El 2 pos+ ord'!$3:$4</definedName>
    <definedName name="Z_7E713042_9E27_4F4D_83EE_C1BBA4E2F4C7_.wvu.Cols" localSheetId="1" hidden="1">'90 - 57 03 couché'!$A:$A,'90 - 57 03 couché'!$C:$C,'90 - 57 03 couché'!$M:$M</definedName>
    <definedName name="Z_7E713042_9E27_4F4D_83EE_C1BBA4E2F4C7_.wvu.Cols" localSheetId="3" hidden="1">'Arme libre 3 pos '!$A:$A,'Arme libre 3 pos '!$C:$C,'Arme libre 3 pos '!$O:$O</definedName>
    <definedName name="Z_7E713042_9E27_4F4D_83EE_C1BBA4E2F4C7_.wvu.Cols" localSheetId="0" hidden="1">'Std El 2 pos+ ord'!$A:$A,'Std El 2 pos+ ord'!$C:$C,'Std El 2 pos+ ord'!$O:$O</definedName>
    <definedName name="Z_7E713042_9E27_4F4D_83EE_C1BBA4E2F4C7_.wvu.PrintArea" localSheetId="2" hidden="1">'Std couch El Vet'!$A$1:$L$41</definedName>
    <definedName name="Z_7E713042_9E27_4F4D_83EE_C1BBA4E2F4C7_.wvu.PrintTitles" localSheetId="3" hidden="1">'Arme libre 3 pos '!$3:$5</definedName>
    <definedName name="Z_7E713042_9E27_4F4D_83EE_C1BBA4E2F4C7_.wvu.PrintTitles" localSheetId="0" hidden="1">'Std El 2 pos+ ord'!$3:$4</definedName>
    <definedName name="Z_AE8B8412_F7C4_4371_BA0F_9EFD7340D8C4_.wvu.Cols" localSheetId="1" hidden="1">'90 - 57 03 couché'!$A:$A,'90 - 57 03 couché'!$C:$C,'90 - 57 03 couché'!$M:$M</definedName>
    <definedName name="Z_AE8B8412_F7C4_4371_BA0F_9EFD7340D8C4_.wvu.Cols" localSheetId="3" hidden="1">'Arme libre 3 pos '!$A:$A,'Arme libre 3 pos '!$C:$C,'Arme libre 3 pos '!$O:$O</definedName>
    <definedName name="Z_AE8B8412_F7C4_4371_BA0F_9EFD7340D8C4_.wvu.Cols" localSheetId="0" hidden="1">'Std El 2 pos+ ord'!$A:$A,'Std El 2 pos+ ord'!$C:$C,'Std El 2 pos+ ord'!$O:$O</definedName>
    <definedName name="Z_AE8B8412_F7C4_4371_BA0F_9EFD7340D8C4_.wvu.PrintArea" localSheetId="2" hidden="1">'Std couch El Vet'!$A$1:$L$41</definedName>
    <definedName name="Z_AE8B8412_F7C4_4371_BA0F_9EFD7340D8C4_.wvu.PrintTitles" localSheetId="3" hidden="1">'Arme libre 3 pos '!$3:$5</definedName>
    <definedName name="Z_AE8B8412_F7C4_4371_BA0F_9EFD7340D8C4_.wvu.PrintTitles" localSheetId="0" hidden="1">'Std El 2 pos+ ord'!$3:$4</definedName>
    <definedName name="Z_B178019D_525C_4543_AD5F_0141E976F5D0_.wvu.Cols" localSheetId="1" hidden="1">'90 - 57 03 couché'!$A:$A,'90 - 57 03 couché'!$C:$C,'90 - 57 03 couché'!$M:$M</definedName>
    <definedName name="Z_B178019D_525C_4543_AD5F_0141E976F5D0_.wvu.Cols" localSheetId="3" hidden="1">'Arme libre 3 pos '!$A:$A,'Arme libre 3 pos '!$C:$C,'Arme libre 3 pos '!$O:$O</definedName>
    <definedName name="Z_B178019D_525C_4543_AD5F_0141E976F5D0_.wvu.Cols" localSheetId="0" hidden="1">'Std El 2 pos+ ord'!$A:$A,'Std El 2 pos+ ord'!$C:$C,'Std El 2 pos+ ord'!$O:$O</definedName>
    <definedName name="Z_B178019D_525C_4543_AD5F_0141E976F5D0_.wvu.PrintArea" localSheetId="2" hidden="1">'Std couch El Vet'!$A$1:$L$41</definedName>
    <definedName name="Z_B178019D_525C_4543_AD5F_0141E976F5D0_.wvu.PrintTitles" localSheetId="3" hidden="1">'Arme libre 3 pos '!$3:$5</definedName>
    <definedName name="Z_B178019D_525C_4543_AD5F_0141E976F5D0_.wvu.PrintTitles" localSheetId="0" hidden="1">'Std El 2 pos+ ord'!$3:$4</definedName>
    <definedName name="Z_BA4957C1_511F_42E0_8D16_46CE51F365EE_.wvu.Cols" localSheetId="1" hidden="1">'90 - 57 03 couché'!$A:$A,'90 - 57 03 couché'!$C:$C,'90 - 57 03 couché'!$M:$M</definedName>
    <definedName name="Z_BA4957C1_511F_42E0_8D16_46CE51F365EE_.wvu.Cols" localSheetId="3" hidden="1">'Arme libre 3 pos '!$A:$A,'Arme libre 3 pos '!$C:$C,'Arme libre 3 pos '!$O:$O</definedName>
    <definedName name="Z_BA4957C1_511F_42E0_8D16_46CE51F365EE_.wvu.Cols" localSheetId="0" hidden="1">'Std El 2 pos+ ord'!$A:$A,'Std El 2 pos+ ord'!$C:$C,'Std El 2 pos+ ord'!$O:$O</definedName>
    <definedName name="Z_BA4957C1_511F_42E0_8D16_46CE51F365EE_.wvu.PrintArea" localSheetId="2" hidden="1">'Std couch El Vet'!$A$1:$L$41</definedName>
    <definedName name="Z_BA4957C1_511F_42E0_8D16_46CE51F365EE_.wvu.PrintTitles" localSheetId="3" hidden="1">'Arme libre 3 pos '!$3:$5</definedName>
    <definedName name="Z_BA4957C1_511F_42E0_8D16_46CE51F365EE_.wvu.PrintTitles" localSheetId="0" hidden="1">'Std El 2 pos+ ord'!$3:$4</definedName>
    <definedName name="Z_D50D9063_7A19_453D_9C5D_186F4309DF19_.wvu.Cols" localSheetId="1" hidden="1">'90 - 57 03 couché'!$A:$A,'90 - 57 03 couché'!$C:$C,'90 - 57 03 couché'!$M:$M</definedName>
    <definedName name="Z_D50D9063_7A19_453D_9C5D_186F4309DF19_.wvu.Cols" localSheetId="3" hidden="1">'Arme libre 3 pos '!$A:$A,'Arme libre 3 pos '!$C:$C,'Arme libre 3 pos '!$O:$O</definedName>
    <definedName name="Z_D50D9063_7A19_453D_9C5D_186F4309DF19_.wvu.Cols" localSheetId="0" hidden="1">'Std El 2 pos+ ord'!$A:$A,'Std El 2 pos+ ord'!$C:$C,'Std El 2 pos+ ord'!$O:$O</definedName>
    <definedName name="Z_D50D9063_7A19_453D_9C5D_186F4309DF19_.wvu.PrintArea" localSheetId="2" hidden="1">'Std couch El Vet'!$A$1:$L$41</definedName>
    <definedName name="Z_D50D9063_7A19_453D_9C5D_186F4309DF19_.wvu.PrintTitles" localSheetId="3" hidden="1">'Arme libre 3 pos '!$3:$5</definedName>
    <definedName name="Z_D50D9063_7A19_453D_9C5D_186F4309DF19_.wvu.PrintTitles" localSheetId="0" hidden="1">'Std El 2 pos+ ord'!$3:$4</definedName>
    <definedName name="Z_EC51AADA_7E66_4955_B8DA_4A65CE56CA39_.wvu.Cols" localSheetId="1" hidden="1">'90 - 57 03 couché'!$A:$A,'90 - 57 03 couché'!$C:$C,'90 - 57 03 couché'!$M:$M</definedName>
    <definedName name="Z_EC51AADA_7E66_4955_B8DA_4A65CE56CA39_.wvu.Cols" localSheetId="3" hidden="1">'Arme libre 3 pos '!$A:$A,'Arme libre 3 pos '!$C:$C,'Arme libre 3 pos '!$O:$O</definedName>
    <definedName name="Z_EC51AADA_7E66_4955_B8DA_4A65CE56CA39_.wvu.Cols" localSheetId="0" hidden="1">'Std El 2 pos+ ord'!$A:$A,'Std El 2 pos+ ord'!$C:$C,'Std El 2 pos+ ord'!$O:$O</definedName>
    <definedName name="Z_EC51AADA_7E66_4955_B8DA_4A65CE56CA39_.wvu.PrintArea" localSheetId="2" hidden="1">'Std couch El Vet'!$A$1:$L$41</definedName>
    <definedName name="Z_EC51AADA_7E66_4955_B8DA_4A65CE56CA39_.wvu.PrintTitles" localSheetId="3" hidden="1">'Arme libre 3 pos '!$3:$5</definedName>
    <definedName name="Z_EC51AADA_7E66_4955_B8DA_4A65CE56CA39_.wvu.PrintTitles" localSheetId="0" hidden="1">'Std El 2 pos+ ord'!$3:$4</definedName>
    <definedName name="_xlnm.Print_Area" localSheetId="1">'90 - 57 03 couché'!$A$21:$N$36</definedName>
    <definedName name="_xlnm.Print_Area" localSheetId="3">'Arme libre 3 pos '!$A$1:$P$13</definedName>
    <definedName name="_xlnm.Print_Area" localSheetId="2">'Std couch El Vet'!$A$1:$J$34</definedName>
    <definedName name="_xlnm.Print_Area" localSheetId="0">'Std El 2 pos+ ord'!$A$1:$N$12</definedName>
  </definedNames>
  <calcPr calcId="191029"/>
  <customWorkbookViews>
    <customWorkbookView name="Cathy - Affichage personnalisé" guid="{AE8B8412-F7C4-4371-BA0F-9EFD7340D8C4}" mergeInterval="0" personalView="1" maximized="1" xWindow="1" yWindow="1" windowWidth="1276" windowHeight="760" activeSheetId="8"/>
    <customWorkbookView name="Privat - Affichage personnalisé" guid="{6D71D140-47E9-11DC-958D-A645FD441D63}" mergeInterval="0" personalView="1" maximized="1" windowWidth="794" windowHeight="567" activeSheetId="7" showFormulaBar="0" showStatusbar="0"/>
    <customWorkbookView name="Alfred Abgottspon - Persönliche Ansicht" guid="{D50D9063-7A19-453D-9C5D-186F4309DF19}" mergeInterval="0" personalView="1" maximized="1" windowWidth="1020" windowHeight="596" activeSheetId="7"/>
    <customWorkbookView name="Abgottspon Alfred - Persönliche Ansicht" guid="{BA4957C1-511F-42E0-8D16-46CE51F365EE}" mergeInterval="0" personalView="1" maximized="1" windowWidth="1020" windowHeight="632" activeSheetId="1"/>
    <customWorkbookView name="Bertrand - Affichage personnalisé" guid="{346A2B2A-6610-4658-AECC-214ED97452C3}" mergeInterval="0" personalView="1" maximized="1" windowWidth="1020" windowHeight="620" activeSheetId="1"/>
    <customWorkbookView name="Administrator - Affichage personnalisé" guid="{EC51AADA-7E66-4955-B8DA-4A65CE56CA39}" mergeInterval="0" personalView="1" maximized="1" xWindow="1" yWindow="1" windowWidth="1024" windowHeight="547" activeSheetId="6"/>
    <customWorkbookView name="pc36 - Affichage personnalisé" guid="{7E713042-9E27-4F4D-83EE-C1BBA4E2F4C7}" mergeInterval="0" personalView="1" maximized="1" windowWidth="1020" windowHeight="564" activeSheetId="2"/>
    <customWorkbookView name="Privee - Affichage personnalisé" guid="{B178019D-525C-4543-AD5F-0141E976F5D0}" mergeInterval="0" personalView="1" maximized="1" windowWidth="1020" windowHeight="629" activeSheetId="8"/>
  </customWorkbookViews>
</workbook>
</file>

<file path=xl/calcChain.xml><?xml version="1.0" encoding="utf-8"?>
<calcChain xmlns="http://schemas.openxmlformats.org/spreadsheetml/2006/main">
  <c r="M5" i="2" l="1"/>
  <c r="M7" i="2"/>
  <c r="M9" i="2"/>
  <c r="M8" i="2"/>
  <c r="M10" i="2"/>
  <c r="I5" i="2"/>
  <c r="I7" i="2"/>
  <c r="I9" i="2"/>
  <c r="I8" i="2"/>
  <c r="I10" i="2"/>
  <c r="N10" i="2" s="1"/>
  <c r="I14" i="2"/>
  <c r="I11" i="2"/>
  <c r="I12" i="2"/>
  <c r="I13" i="2"/>
  <c r="I15" i="2"/>
  <c r="I6" i="2"/>
  <c r="N8" i="17"/>
  <c r="N11" i="17"/>
  <c r="N10" i="17"/>
  <c r="N12" i="17"/>
  <c r="N9" i="17"/>
  <c r="N7" i="17"/>
  <c r="K6" i="17"/>
  <c r="K9" i="17"/>
  <c r="K7" i="17"/>
  <c r="H9" i="17"/>
  <c r="H7" i="17"/>
  <c r="J32" i="6"/>
  <c r="J29" i="6"/>
  <c r="J31" i="6"/>
  <c r="J30" i="6"/>
  <c r="J33" i="6"/>
  <c r="J34" i="6"/>
  <c r="J35" i="6"/>
  <c r="J36" i="6"/>
  <c r="J37" i="6"/>
  <c r="J38" i="6"/>
  <c r="J48" i="6"/>
  <c r="P7" i="17" l="1"/>
  <c r="O9" i="17"/>
  <c r="P9" i="17"/>
  <c r="O7" i="17"/>
  <c r="H8" i="17"/>
  <c r="K8" i="17"/>
  <c r="H11" i="17"/>
  <c r="K11" i="17"/>
  <c r="H10" i="17"/>
  <c r="K10" i="17"/>
  <c r="H12" i="17"/>
  <c r="K12" i="17"/>
  <c r="H13" i="17"/>
  <c r="K13" i="17"/>
  <c r="N13" i="17"/>
  <c r="J19" i="6"/>
  <c r="J20" i="6"/>
  <c r="J21" i="6"/>
  <c r="J22" i="6"/>
  <c r="M21" i="2"/>
  <c r="P12" i="17" l="1"/>
  <c r="P8" i="17"/>
  <c r="P13" i="17"/>
  <c r="O10" i="17"/>
  <c r="O8" i="17"/>
  <c r="O11" i="17"/>
  <c r="P10" i="17"/>
  <c r="O13" i="17"/>
  <c r="P11" i="17"/>
  <c r="O12" i="17"/>
  <c r="M25" i="2"/>
  <c r="I25" i="2"/>
  <c r="M20" i="2"/>
  <c r="N20" i="2" s="1"/>
  <c r="I26" i="2"/>
  <c r="L10" i="14"/>
  <c r="L8" i="14"/>
  <c r="L18" i="14"/>
  <c r="J41" i="6"/>
  <c r="J42" i="6"/>
  <c r="J43" i="6"/>
  <c r="M11" i="2"/>
  <c r="M12" i="2"/>
  <c r="L14" i="14"/>
  <c r="L15" i="14"/>
  <c r="L17" i="14"/>
  <c r="L9" i="14"/>
  <c r="L27" i="14"/>
  <c r="L42" i="14"/>
  <c r="L34" i="14"/>
  <c r="L37" i="14"/>
  <c r="L28" i="14"/>
  <c r="L31" i="14"/>
  <c r="L36" i="14"/>
  <c r="L33" i="14"/>
  <c r="L32" i="14"/>
  <c r="L43" i="14"/>
  <c r="L44" i="14"/>
  <c r="L26" i="14"/>
  <c r="L38" i="14"/>
  <c r="L40" i="14"/>
  <c r="L41" i="14"/>
  <c r="L30" i="14"/>
  <c r="L29" i="14"/>
  <c r="N25" i="2" l="1"/>
  <c r="J18" i="6"/>
  <c r="J40" i="6"/>
  <c r="J39" i="6"/>
  <c r="M6" i="2" l="1"/>
  <c r="N6" i="2" s="1"/>
  <c r="J10" i="6"/>
  <c r="J13" i="6"/>
  <c r="J14" i="6"/>
  <c r="J8" i="6"/>
  <c r="J9" i="6"/>
  <c r="J15" i="6"/>
  <c r="J17" i="6"/>
  <c r="J16" i="6"/>
  <c r="J11" i="6"/>
  <c r="J7" i="6"/>
  <c r="J6" i="6"/>
  <c r="J12" i="6"/>
  <c r="N21" i="2"/>
  <c r="N15" i="17" l="1"/>
  <c r="K15" i="17"/>
  <c r="N14" i="17"/>
  <c r="K14" i="17"/>
  <c r="N18" i="17"/>
  <c r="N16" i="17"/>
  <c r="O16" i="17" s="1"/>
  <c r="L7" i="14"/>
  <c r="M10" i="14"/>
  <c r="L39" i="14"/>
  <c r="N29" i="2"/>
  <c r="N30" i="2"/>
  <c r="M28" i="2"/>
  <c r="I28" i="2"/>
  <c r="M27" i="2"/>
  <c r="I27" i="2"/>
  <c r="M26" i="2"/>
  <c r="M22" i="2"/>
  <c r="N22" i="2" s="1"/>
  <c r="M23" i="2"/>
  <c r="N23" i="2" s="1"/>
  <c r="P15" i="17" l="1"/>
  <c r="N27" i="2"/>
  <c r="N28" i="2"/>
  <c r="O15" i="17"/>
  <c r="Q14" i="17"/>
  <c r="O14" i="17"/>
  <c r="N26" i="2"/>
  <c r="O26" i="2" s="1"/>
  <c r="O25" i="2"/>
  <c r="M33" i="14"/>
  <c r="M27" i="14"/>
  <c r="M26" i="14"/>
  <c r="M31" i="14"/>
  <c r="O23" i="2" l="1"/>
  <c r="O21" i="2"/>
  <c r="O24" i="2"/>
  <c r="L13" i="14"/>
  <c r="L12" i="14"/>
  <c r="L16" i="14"/>
  <c r="L6" i="14"/>
  <c r="M19" i="14" s="1"/>
  <c r="L11" i="14"/>
  <c r="M8" i="14" s="1"/>
  <c r="M14" i="14" l="1"/>
  <c r="M13" i="14"/>
  <c r="M6" i="14"/>
  <c r="M11" i="14"/>
  <c r="N12" i="2"/>
  <c r="O12" i="2" s="1"/>
  <c r="N5" i="2"/>
  <c r="M12" i="14"/>
  <c r="O14" i="2"/>
  <c r="N13" i="2"/>
  <c r="O13" i="2" s="1"/>
  <c r="N8" i="2"/>
  <c r="N11" i="2"/>
  <c r="N7" i="2"/>
  <c r="N9" i="2"/>
  <c r="O9" i="2" l="1"/>
  <c r="O5" i="2"/>
  <c r="O11" i="2"/>
  <c r="O8" i="2"/>
  <c r="O7" i="2"/>
  <c r="O6" i="2" l="1"/>
  <c r="O10" i="2"/>
</calcChain>
</file>

<file path=xl/sharedStrings.xml><?xml version="1.0" encoding="utf-8"?>
<sst xmlns="http://schemas.openxmlformats.org/spreadsheetml/2006/main" count="185" uniqueCount="93">
  <si>
    <t>Fusil Standard - Couché</t>
  </si>
  <si>
    <t>Rang</t>
  </si>
  <si>
    <t>Name</t>
  </si>
  <si>
    <t>Wohnort</t>
  </si>
  <si>
    <t>Couché - Liegend</t>
  </si>
  <si>
    <t>Genou - Kniend</t>
  </si>
  <si>
    <t>Nom</t>
  </si>
  <si>
    <t>Localité</t>
  </si>
  <si>
    <t>Tot.</t>
  </si>
  <si>
    <t>TOTAL</t>
  </si>
  <si>
    <t>Appui</t>
  </si>
  <si>
    <t>Place</t>
  </si>
  <si>
    <t>Fusil Standard - 2 Pos.</t>
  </si>
  <si>
    <t>Vionnaz</t>
  </si>
  <si>
    <t>Hager Frédy</t>
  </si>
  <si>
    <t>Lens</t>
  </si>
  <si>
    <t>Standardgewehr - 2 Stel.</t>
  </si>
  <si>
    <t xml:space="preserve">                          Standardgewehr - Liegend</t>
  </si>
  <si>
    <t>Les Haudères</t>
  </si>
  <si>
    <t xml:space="preserve">                           Stgw 57/90 - Liegend </t>
  </si>
  <si>
    <t xml:space="preserve"> FASS 57/90 - Couché</t>
  </si>
  <si>
    <t xml:space="preserve"> </t>
  </si>
  <si>
    <t>Nax</t>
  </si>
  <si>
    <t>Giottonini Mirko</t>
  </si>
  <si>
    <t>Ried-Brig</t>
  </si>
  <si>
    <t>Vex</t>
  </si>
  <si>
    <t>Maschio Reynald</t>
  </si>
  <si>
    <t>Saxon</t>
  </si>
  <si>
    <t>Roh Frédéric</t>
  </si>
  <si>
    <t>Bramois</t>
  </si>
  <si>
    <t>Val-d'Illiez</t>
  </si>
  <si>
    <t>Défago Ephrem</t>
  </si>
  <si>
    <t>Arme libre - 3 Pos.</t>
  </si>
  <si>
    <t>Gewehr - 3 Stel.</t>
  </si>
  <si>
    <t>Debout - Stehen</t>
  </si>
  <si>
    <t>Décaillet Corentin</t>
  </si>
  <si>
    <t>Monthey</t>
  </si>
  <si>
    <t>FINALE</t>
  </si>
  <si>
    <t>Ozieri Luigi</t>
  </si>
  <si>
    <t>Crans Montana</t>
  </si>
  <si>
    <t xml:space="preserve">Brügger Jean-Luc </t>
  </si>
  <si>
    <t>St-Gingolph</t>
  </si>
  <si>
    <t>Locher Rolf</t>
  </si>
  <si>
    <t>Fusil  - Couché</t>
  </si>
  <si>
    <t>Visp</t>
  </si>
  <si>
    <t>Brig</t>
  </si>
  <si>
    <t xml:space="preserve">                          Gewehr - Liegend</t>
  </si>
  <si>
    <t>Ostertag Michaël</t>
  </si>
  <si>
    <t xml:space="preserve">                           Stgw 57/03 - Liegend</t>
  </si>
  <si>
    <t>FASS 57/03 - Couché</t>
  </si>
  <si>
    <t xml:space="preserve">Ordonnance  - 2 Pos  </t>
  </si>
  <si>
    <t>Leuk-Susten</t>
  </si>
  <si>
    <t xml:space="preserve">     300M /  2019</t>
  </si>
  <si>
    <t>Noti Christian</t>
  </si>
  <si>
    <t>Blatter Herbert</t>
  </si>
  <si>
    <t>Guérin Jérôme</t>
  </si>
  <si>
    <t>Morard Eric</t>
  </si>
  <si>
    <t>Bregy Reinold</t>
  </si>
  <si>
    <t>Evolène</t>
  </si>
  <si>
    <t>Ergisch</t>
  </si>
  <si>
    <t>Summermatter Anton</t>
  </si>
  <si>
    <t xml:space="preserve">  300M/Relève - 2020</t>
  </si>
  <si>
    <t xml:space="preserve">     300M / 2023</t>
  </si>
  <si>
    <t>Leuk-Stad</t>
  </si>
  <si>
    <t>300M - 2023</t>
  </si>
  <si>
    <t>Zennegen</t>
  </si>
  <si>
    <t>Brig-Glis</t>
  </si>
  <si>
    <t>Logean Kévin</t>
  </si>
  <si>
    <t>Metrailler Jacques</t>
  </si>
  <si>
    <t>Bellwald Herbert</t>
  </si>
  <si>
    <t>Eyholz</t>
  </si>
  <si>
    <t>Gemmet Kurt</t>
  </si>
  <si>
    <t>Weissbrodt Manuela</t>
  </si>
  <si>
    <t>Steg</t>
  </si>
  <si>
    <t>Voutaz Bernard</t>
  </si>
  <si>
    <t>Sembrancher</t>
  </si>
  <si>
    <t>Puippe Stéphane</t>
  </si>
  <si>
    <t xml:space="preserve">  300M / Elites - 2023</t>
  </si>
  <si>
    <t>Rossier Ivan</t>
  </si>
  <si>
    <t>Zumstein Fabian</t>
  </si>
  <si>
    <t>Naters</t>
  </si>
  <si>
    <t>Maître Pierre-Antoine</t>
  </si>
  <si>
    <t>Brix Markus</t>
  </si>
  <si>
    <t>300M  - 2023</t>
  </si>
  <si>
    <t xml:space="preserve">  300M/Senior &amp; Vétéran - 2023</t>
  </si>
  <si>
    <t>Giottonini Mirko (fass90)</t>
  </si>
  <si>
    <t>Ruegg Sarah</t>
  </si>
  <si>
    <t>Gabriel Konrad</t>
  </si>
  <si>
    <t>Termen</t>
  </si>
  <si>
    <t>9*</t>
  </si>
  <si>
    <t>11*</t>
  </si>
  <si>
    <t>Vouardoux Patrice</t>
  </si>
  <si>
    <t>Grimisuat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</si>
</sst>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indexed="9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4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i/>
      <sz val="12"/>
      <name val="Arial Black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1"/>
      <name val="Arial Black"/>
      <family val="2"/>
    </font>
    <font>
      <sz val="8"/>
      <name val="Arial Narrow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4" fontId="18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1" fillId="0" borderId="0" xfId="0" applyFont="1"/>
    <xf numFmtId="0" fontId="25" fillId="0" borderId="0" xfId="0" applyFont="1"/>
    <xf numFmtId="164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13" fillId="0" borderId="0" xfId="0" quotePrefix="1" applyFont="1" applyAlignment="1">
      <alignment horizontal="right" vertical="center"/>
    </xf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2" fillId="0" borderId="0" xfId="0" quotePrefix="1" applyFont="1" applyAlignment="1">
      <alignment horizontal="center" vertical="center"/>
    </xf>
    <xf numFmtId="1" fontId="2" fillId="0" borderId="0" xfId="0" quotePrefix="1" applyNumberFormat="1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2" fontId="20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2" fillId="0" borderId="0" xfId="0" applyNumberFormat="1" applyFont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452437</xdr:colOff>
      <xdr:row>4</xdr:row>
      <xdr:rowOff>0</xdr:rowOff>
    </xdr:to>
    <xdr:sp macro="" textlink="">
      <xdr:nvSpPr>
        <xdr:cNvPr id="2081" name="Rectangle 2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/>
        </xdr:cNvSpPr>
      </xdr:nvSpPr>
      <xdr:spPr bwMode="auto">
        <a:xfrm>
          <a:off x="0" y="627063"/>
          <a:ext cx="6032500" cy="3175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6029325" cy="3238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3</xdr:col>
      <xdr:colOff>657225</xdr:colOff>
      <xdr:row>1</xdr:row>
      <xdr:rowOff>180975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01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3</xdr:col>
      <xdr:colOff>657225</xdr:colOff>
      <xdr:row>15</xdr:row>
      <xdr:rowOff>180975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001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7</xdr:col>
      <xdr:colOff>657225</xdr:colOff>
      <xdr:row>18</xdr:row>
      <xdr:rowOff>180975</xdr:rowOff>
    </xdr:from>
    <xdr:ext cx="184731" cy="264560"/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00125" y="56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  <xdr:oneCellAnchor>
    <xdr:from>
      <xdr:col>7</xdr:col>
      <xdr:colOff>657225</xdr:colOff>
      <xdr:row>19</xdr:row>
      <xdr:rowOff>180975</xdr:rowOff>
    </xdr:from>
    <xdr:ext cx="184731" cy="26456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95287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C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20783</xdr:colOff>
      <xdr:row>2</xdr:row>
      <xdr:rowOff>6927</xdr:rowOff>
    </xdr:from>
    <xdr:to>
      <xdr:col>11</xdr:col>
      <xdr:colOff>519546</xdr:colOff>
      <xdr:row>4</xdr:row>
      <xdr:rowOff>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0783" y="637309"/>
          <a:ext cx="6754090" cy="256311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39690</xdr:colOff>
      <xdr:row>22</xdr:row>
      <xdr:rowOff>0</xdr:rowOff>
    </xdr:from>
    <xdr:to>
      <xdr:col>12</xdr:col>
      <xdr:colOff>1</xdr:colOff>
      <xdr:row>24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9690" y="4727864"/>
          <a:ext cx="6575856" cy="32904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</xdr:row>
      <xdr:rowOff>0</xdr:rowOff>
    </xdr:from>
    <xdr:to>
      <xdr:col>9</xdr:col>
      <xdr:colOff>414339</xdr:colOff>
      <xdr:row>4</xdr:row>
      <xdr:rowOff>0</xdr:rowOff>
    </xdr:to>
    <xdr:sp macro="" textlink="">
      <xdr:nvSpPr>
        <xdr:cNvPr id="21536" name="Rectangle 1">
          <a:extLst>
            <a:ext uri="{FF2B5EF4-FFF2-40B4-BE49-F238E27FC236}">
              <a16:creationId xmlns:a16="http://schemas.microsoft.com/office/drawing/2014/main" id="{00000000-0008-0000-0200-000020540000}"/>
            </a:ext>
          </a:extLst>
        </xdr:cNvPr>
        <xdr:cNvSpPr>
          <a:spLocks noChangeArrowheads="1"/>
        </xdr:cNvSpPr>
      </xdr:nvSpPr>
      <xdr:spPr bwMode="auto">
        <a:xfrm>
          <a:off x="2" y="633413"/>
          <a:ext cx="6291262" cy="2571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</xdr:colOff>
      <xdr:row>24</xdr:row>
      <xdr:rowOff>242000</xdr:rowOff>
    </xdr:from>
    <xdr:to>
      <xdr:col>9</xdr:col>
      <xdr:colOff>438151</xdr:colOff>
      <xdr:row>27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" y="5623625"/>
          <a:ext cx="6315074" cy="258063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247650</xdr:rowOff>
    </xdr:from>
    <xdr:to>
      <xdr:col>16</xdr:col>
      <xdr:colOff>7936</xdr:colOff>
      <xdr:row>3</xdr:row>
      <xdr:rowOff>120650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0" y="628650"/>
          <a:ext cx="6751636" cy="25400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S-M%202006\Dokumente%20und%20Einstellungen\Alfred_2\Lokale%20Einstellungen\Temporary%20Internet%20Files\OLK73\2.%20TIR%20=%20Match%20\%20Sportif\SVTS%20-%20Groupes\Finale\Elit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au"/>
      <sheetName val="Tireurs"/>
    </sheetNames>
    <sheetDataSet>
      <sheetData sheetId="0" refreshError="1"/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30"/>
  <sheetViews>
    <sheetView showGridLines="0" showZeros="0" topLeftCell="B1" zoomScale="120" zoomScaleNormal="120" workbookViewId="0">
      <selection activeCell="B5" sqref="B5:B10"/>
    </sheetView>
  </sheetViews>
  <sheetFormatPr baseColWidth="10" defaultColWidth="11.5546875" defaultRowHeight="24.75" customHeight="1" x14ac:dyDescent="0.25"/>
  <cols>
    <col min="1" max="1" width="5.6640625" style="23" hidden="1" customWidth="1"/>
    <col min="2" max="2" width="4.88671875" style="24" customWidth="1"/>
    <col min="3" max="3" width="3.6640625" style="24" hidden="1" customWidth="1"/>
    <col min="4" max="4" width="22.6640625" style="25" customWidth="1"/>
    <col min="5" max="5" width="11.33203125" style="26" customWidth="1"/>
    <col min="6" max="8" width="5.88671875" style="27" customWidth="1"/>
    <col min="9" max="9" width="4.88671875" style="11" customWidth="1"/>
    <col min="10" max="12" width="5.88671875" style="27" customWidth="1"/>
    <col min="13" max="13" width="4.88671875" style="11" customWidth="1"/>
    <col min="14" max="14" width="6.88671875" style="27" customWidth="1"/>
    <col min="15" max="15" width="5.6640625" style="22" hidden="1" customWidth="1"/>
    <col min="16" max="16" width="5.6640625" style="24" customWidth="1"/>
    <col min="17" max="16384" width="11.5546875" style="25"/>
  </cols>
  <sheetData>
    <row r="1" spans="1:16" s="33" customFormat="1" ht="30" customHeight="1" x14ac:dyDescent="0.4">
      <c r="A1" s="32"/>
      <c r="B1" s="40" t="s">
        <v>12</v>
      </c>
      <c r="C1" s="40"/>
      <c r="D1" s="40"/>
      <c r="E1" s="40"/>
      <c r="F1" s="44" t="s">
        <v>64</v>
      </c>
      <c r="G1" s="69"/>
      <c r="H1" s="41"/>
      <c r="I1" s="40"/>
      <c r="J1" s="40"/>
      <c r="K1" s="43"/>
      <c r="L1" s="40"/>
      <c r="M1" s="40"/>
      <c r="N1" s="42" t="s">
        <v>16</v>
      </c>
      <c r="O1" s="34"/>
      <c r="P1" s="56"/>
    </row>
    <row r="2" spans="1:16" ht="20.100000000000001" customHeight="1" x14ac:dyDescent="0.25">
      <c r="A2" s="29"/>
      <c r="B2" s="10"/>
      <c r="C2" s="10"/>
      <c r="D2" s="30"/>
    </row>
    <row r="3" spans="1:16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4" t="s">
        <v>4</v>
      </c>
      <c r="G3" s="4"/>
      <c r="H3" s="4"/>
      <c r="I3" s="8"/>
      <c r="J3" s="4" t="s">
        <v>5</v>
      </c>
      <c r="K3" s="4"/>
      <c r="L3" s="4"/>
      <c r="M3" s="8"/>
      <c r="N3" s="2"/>
      <c r="P3" s="2"/>
    </row>
    <row r="4" spans="1:16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2">
        <v>3</v>
      </c>
      <c r="I4" s="9" t="s">
        <v>8</v>
      </c>
      <c r="J4" s="2">
        <v>4</v>
      </c>
      <c r="K4" s="2">
        <v>5</v>
      </c>
      <c r="L4" s="2">
        <v>6</v>
      </c>
      <c r="M4" s="9" t="s">
        <v>8</v>
      </c>
      <c r="N4" s="2" t="s">
        <v>9</v>
      </c>
      <c r="O4" s="3" t="s">
        <v>10</v>
      </c>
      <c r="P4" s="2"/>
    </row>
    <row r="5" spans="1:16" s="39" customFormat="1" ht="17.100000000000001" customHeight="1" x14ac:dyDescent="0.25">
      <c r="A5" s="37"/>
      <c r="B5" s="74">
        <v>1</v>
      </c>
      <c r="C5" s="38"/>
      <c r="D5" s="39" t="s">
        <v>14</v>
      </c>
      <c r="E5" s="26" t="s">
        <v>22</v>
      </c>
      <c r="F5" s="99">
        <v>100</v>
      </c>
      <c r="G5" s="31">
        <v>94</v>
      </c>
      <c r="H5" s="31">
        <v>94</v>
      </c>
      <c r="I5" s="76">
        <f>SUM(F5:H5)</f>
        <v>288</v>
      </c>
      <c r="J5" s="31">
        <v>96</v>
      </c>
      <c r="K5" s="31">
        <v>94</v>
      </c>
      <c r="L5" s="31">
        <v>93</v>
      </c>
      <c r="M5" s="76">
        <f>SUM(J5:L5)</f>
        <v>283</v>
      </c>
      <c r="N5" s="58">
        <f>SUM(M5,I5)</f>
        <v>571</v>
      </c>
      <c r="O5" s="39" t="str">
        <f>CONCATENATE(N5,100+L5,100+K5,100+J5,100+H5,100+G5,100+F5)</f>
        <v>571193194196194194200</v>
      </c>
      <c r="P5" s="31"/>
    </row>
    <row r="6" spans="1:16" s="39" customFormat="1" ht="17.100000000000001" customHeight="1" x14ac:dyDescent="0.25">
      <c r="A6" s="37"/>
      <c r="B6" s="74">
        <v>2</v>
      </c>
      <c r="C6" s="38"/>
      <c r="D6" s="39" t="s">
        <v>26</v>
      </c>
      <c r="E6" s="26" t="s">
        <v>25</v>
      </c>
      <c r="F6" s="31">
        <v>97</v>
      </c>
      <c r="G6" s="31">
        <v>99</v>
      </c>
      <c r="H6" s="31">
        <v>97</v>
      </c>
      <c r="I6" s="76">
        <f>SUM(F6:H6)</f>
        <v>293</v>
      </c>
      <c r="J6" s="31">
        <v>91</v>
      </c>
      <c r="K6" s="31">
        <v>87</v>
      </c>
      <c r="L6" s="31">
        <v>88</v>
      </c>
      <c r="M6" s="76">
        <f>SUM(J6:L6)</f>
        <v>266</v>
      </c>
      <c r="N6" s="58">
        <f>SUM(M6,I6)</f>
        <v>559</v>
      </c>
      <c r="O6" s="39" t="str">
        <f>CONCATENATE(N6,100+L6,100+K6,100+J6,100+H6,100+G6,100+F6)</f>
        <v>559188187191197199197</v>
      </c>
      <c r="P6" s="31"/>
    </row>
    <row r="7" spans="1:16" s="39" customFormat="1" ht="17.100000000000001" customHeight="1" x14ac:dyDescent="0.25">
      <c r="A7" s="37"/>
      <c r="B7" s="74">
        <v>3</v>
      </c>
      <c r="C7" s="38"/>
      <c r="D7" s="39" t="s">
        <v>42</v>
      </c>
      <c r="E7" s="26" t="s">
        <v>63</v>
      </c>
      <c r="F7" s="31">
        <v>89</v>
      </c>
      <c r="G7" s="31">
        <v>92</v>
      </c>
      <c r="H7" s="31">
        <v>95</v>
      </c>
      <c r="I7" s="76">
        <f>SUM(F7:H7)</f>
        <v>276</v>
      </c>
      <c r="J7" s="31">
        <v>86</v>
      </c>
      <c r="K7" s="31">
        <v>83</v>
      </c>
      <c r="L7" s="31">
        <v>92</v>
      </c>
      <c r="M7" s="76">
        <f>SUM(J7:L7)</f>
        <v>261</v>
      </c>
      <c r="N7" s="58">
        <f>SUM(M7,I7)</f>
        <v>537</v>
      </c>
      <c r="O7" s="39" t="str">
        <f>CONCATENATE(N7,100+L7,100+K7,100+J7,100+H7,100+G7,100+F7)</f>
        <v>537192183186195192189</v>
      </c>
      <c r="P7" s="31"/>
    </row>
    <row r="8" spans="1:16" s="39" customFormat="1" ht="17.100000000000001" customHeight="1" x14ac:dyDescent="0.25">
      <c r="A8" s="37">
        <v>2</v>
      </c>
      <c r="B8" s="74">
        <v>4</v>
      </c>
      <c r="C8" s="38"/>
      <c r="D8" s="39" t="s">
        <v>55</v>
      </c>
      <c r="E8" s="26" t="s">
        <v>13</v>
      </c>
      <c r="F8" s="31">
        <v>94</v>
      </c>
      <c r="G8" s="31">
        <v>94</v>
      </c>
      <c r="H8" s="31">
        <v>92</v>
      </c>
      <c r="I8" s="76">
        <f>SUM(F8:H8)</f>
        <v>280</v>
      </c>
      <c r="J8" s="31">
        <v>83</v>
      </c>
      <c r="K8" s="31">
        <v>84</v>
      </c>
      <c r="L8" s="31">
        <v>80</v>
      </c>
      <c r="M8" s="76">
        <f>SUM(J8:L8)</f>
        <v>247</v>
      </c>
      <c r="N8" s="58">
        <f>SUM(M8,I8)</f>
        <v>527</v>
      </c>
      <c r="O8" s="39" t="str">
        <f>CONCATENATE(N8,100+L8,100+K8,100+J8,100+H8,100+G8,100+F8)</f>
        <v>527180184183192194194</v>
      </c>
      <c r="P8" s="31"/>
    </row>
    <row r="9" spans="1:16" s="39" customFormat="1" ht="17.100000000000001" customHeight="1" x14ac:dyDescent="0.25">
      <c r="A9" s="37">
        <v>9</v>
      </c>
      <c r="B9" s="74">
        <v>5</v>
      </c>
      <c r="C9" s="38"/>
      <c r="D9" s="39" t="s">
        <v>56</v>
      </c>
      <c r="E9" s="26" t="s">
        <v>15</v>
      </c>
      <c r="F9" s="31">
        <v>92</v>
      </c>
      <c r="G9" s="31">
        <v>91</v>
      </c>
      <c r="H9" s="31">
        <v>86</v>
      </c>
      <c r="I9" s="76">
        <f>SUM(F9:H9)</f>
        <v>269</v>
      </c>
      <c r="J9" s="31">
        <v>85</v>
      </c>
      <c r="K9" s="31">
        <v>87</v>
      </c>
      <c r="L9" s="31">
        <v>84</v>
      </c>
      <c r="M9" s="76">
        <f>SUM(J9:L9)</f>
        <v>256</v>
      </c>
      <c r="N9" s="58">
        <f>SUM(M9,I9)</f>
        <v>525</v>
      </c>
      <c r="O9" s="39" t="str">
        <f>CONCATENATE(N9,100+L9,100+K9,100+J9,100+H9,100+G9,100+F9)</f>
        <v>525184187185186191192</v>
      </c>
      <c r="P9" s="31"/>
    </row>
    <row r="10" spans="1:16" s="39" customFormat="1" ht="17.100000000000001" customHeight="1" x14ac:dyDescent="0.25">
      <c r="A10" s="37">
        <v>8</v>
      </c>
      <c r="B10" s="74">
        <v>6</v>
      </c>
      <c r="C10" s="38"/>
      <c r="D10" s="39" t="s">
        <v>85</v>
      </c>
      <c r="E10" s="26" t="s">
        <v>15</v>
      </c>
      <c r="F10" s="31">
        <v>91</v>
      </c>
      <c r="G10" s="31">
        <v>91</v>
      </c>
      <c r="H10" s="31">
        <v>83</v>
      </c>
      <c r="I10" s="76">
        <f>SUM(F10:H10)</f>
        <v>265</v>
      </c>
      <c r="J10" s="31">
        <v>87</v>
      </c>
      <c r="K10" s="31">
        <v>84</v>
      </c>
      <c r="L10" s="31">
        <v>84</v>
      </c>
      <c r="M10" s="76">
        <f>SUM(J10:L10)</f>
        <v>255</v>
      </c>
      <c r="N10" s="58">
        <f>SUM(M10,I10)</f>
        <v>520</v>
      </c>
      <c r="O10" s="39" t="str">
        <f>CONCATENATE(N10,100+L10,100+K10,100+J10,100+H10,100+G10,100+F10)</f>
        <v>520184184187183191191</v>
      </c>
      <c r="P10" s="31"/>
    </row>
    <row r="11" spans="1:16" s="39" customFormat="1" ht="17.100000000000001" customHeight="1" x14ac:dyDescent="0.25">
      <c r="A11" s="37">
        <v>13</v>
      </c>
      <c r="B11" s="74"/>
      <c r="C11" s="38"/>
      <c r="E11" s="26"/>
      <c r="F11" s="31"/>
      <c r="G11" s="31"/>
      <c r="H11" s="31"/>
      <c r="I11" s="76">
        <f>SUM(F11:H11)</f>
        <v>0</v>
      </c>
      <c r="J11" s="31"/>
      <c r="K11" s="31"/>
      <c r="L11" s="31"/>
      <c r="M11" s="77">
        <f>SUM(J11:L11)</f>
        <v>0</v>
      </c>
      <c r="N11" s="58">
        <f>SUM(M11,I11)</f>
        <v>0</v>
      </c>
      <c r="O11" s="39" t="str">
        <f>CONCATENATE(N11,100+L11,100+K11,100+J11,100+H11,100+G11,100+F11)</f>
        <v>0100100100100100100</v>
      </c>
      <c r="P11" s="31"/>
    </row>
    <row r="12" spans="1:16" s="39" customFormat="1" ht="17.100000000000001" customHeight="1" x14ac:dyDescent="0.25">
      <c r="A12" s="37">
        <v>11</v>
      </c>
      <c r="B12" s="74"/>
      <c r="C12" s="38"/>
      <c r="E12" s="26"/>
      <c r="F12" s="31"/>
      <c r="G12" s="31"/>
      <c r="H12" s="31"/>
      <c r="I12" s="76">
        <f>SUM(F12:H12)</f>
        <v>0</v>
      </c>
      <c r="J12" s="31"/>
      <c r="K12" s="31"/>
      <c r="L12" s="31"/>
      <c r="M12" s="77">
        <f>SUM(J12:L12)</f>
        <v>0</v>
      </c>
      <c r="N12" s="58">
        <f>SUM(M12,I12)</f>
        <v>0</v>
      </c>
      <c r="O12" s="39" t="str">
        <f>CONCATENATE(N12,100+L12,100+K12,100+J12,100+H12,100+G12,100+F12)</f>
        <v>0100100100100100100</v>
      </c>
      <c r="P12" s="31"/>
    </row>
    <row r="13" spans="1:16" s="39" customFormat="1" ht="17.100000000000001" customHeight="1" x14ac:dyDescent="0.25">
      <c r="A13" s="37">
        <v>1</v>
      </c>
      <c r="B13" s="74"/>
      <c r="C13" s="38"/>
      <c r="E13" s="26"/>
      <c r="F13" s="31"/>
      <c r="G13" s="31"/>
      <c r="H13" s="31"/>
      <c r="I13" s="76">
        <f>SUM(F13:H13)</f>
        <v>0</v>
      </c>
      <c r="J13" s="31"/>
      <c r="K13" s="31"/>
      <c r="L13" s="31"/>
      <c r="M13" s="77"/>
      <c r="N13" s="58">
        <f>SUM(M13,I13)</f>
        <v>0</v>
      </c>
      <c r="O13" s="39" t="str">
        <f>CONCATENATE(N13,100+L13,100+K13,100+J13,100+H13,100+G13,100+F13)</f>
        <v>0100100100100100100</v>
      </c>
      <c r="P13" s="31"/>
    </row>
    <row r="14" spans="1:16" ht="24.75" customHeight="1" x14ac:dyDescent="0.25">
      <c r="D14" s="39"/>
      <c r="F14" s="31"/>
      <c r="G14" s="31"/>
      <c r="H14" s="31"/>
      <c r="I14" s="76">
        <f>SUM(F14:H14)</f>
        <v>0</v>
      </c>
      <c r="J14" s="31"/>
      <c r="K14" s="31"/>
      <c r="L14" s="31"/>
      <c r="M14" s="77"/>
      <c r="N14" s="58"/>
      <c r="O14" s="39" t="str">
        <f>CONCATENATE(N14,100+L14,100+K14,100+J14,100+H14,100+G14,100+F14)</f>
        <v>100100100100100100</v>
      </c>
    </row>
    <row r="15" spans="1:16" s="49" customFormat="1" ht="30" customHeight="1" x14ac:dyDescent="0.25">
      <c r="A15" s="45"/>
      <c r="B15" s="40" t="s">
        <v>50</v>
      </c>
      <c r="C15" s="46"/>
      <c r="D15" s="100"/>
      <c r="E15" s="101"/>
      <c r="F15" s="102"/>
      <c r="G15" s="103" t="s">
        <v>21</v>
      </c>
      <c r="H15" s="102"/>
      <c r="I15" s="104">
        <f>SUM(F15:H15)</f>
        <v>0</v>
      </c>
      <c r="J15" s="103" t="s">
        <v>21</v>
      </c>
      <c r="K15" s="102"/>
      <c r="L15" s="102"/>
      <c r="M15" s="105"/>
      <c r="N15" s="102"/>
      <c r="O15" s="22"/>
      <c r="P15" s="55"/>
    </row>
    <row r="16" spans="1:16" ht="20.100000000000001" customHeight="1" x14ac:dyDescent="0.25">
      <c r="A16" s="29"/>
      <c r="B16" s="10"/>
      <c r="C16" s="10"/>
      <c r="D16" s="30"/>
      <c r="J16"/>
    </row>
    <row r="17" spans="1:18" s="3" customFormat="1" ht="10.199999999999999" x14ac:dyDescent="0.25">
      <c r="A17" s="1"/>
      <c r="B17" s="2" t="s">
        <v>1</v>
      </c>
      <c r="C17" s="2"/>
      <c r="D17" s="3" t="s">
        <v>2</v>
      </c>
      <c r="E17" s="3" t="s">
        <v>3</v>
      </c>
      <c r="F17" s="4" t="s">
        <v>4</v>
      </c>
      <c r="G17" s="4"/>
      <c r="H17" s="4"/>
      <c r="I17" s="8"/>
      <c r="J17" s="4" t="s">
        <v>5</v>
      </c>
      <c r="K17" s="4"/>
      <c r="L17" s="4"/>
      <c r="M17" s="8"/>
      <c r="N17" s="2"/>
      <c r="P17" s="2"/>
    </row>
    <row r="18" spans="1:18" s="3" customFormat="1" ht="10.199999999999999" x14ac:dyDescent="0.25">
      <c r="A18" s="1"/>
      <c r="B18" s="2" t="s">
        <v>1</v>
      </c>
      <c r="C18" s="2"/>
      <c r="D18" s="3" t="s">
        <v>6</v>
      </c>
      <c r="E18" s="3" t="s">
        <v>7</v>
      </c>
      <c r="F18" s="2">
        <v>1</v>
      </c>
      <c r="G18" s="2">
        <v>2</v>
      </c>
      <c r="H18" s="2">
        <v>3</v>
      </c>
      <c r="I18" s="9" t="s">
        <v>8</v>
      </c>
      <c r="J18" s="2">
        <v>4</v>
      </c>
      <c r="K18" s="2">
        <v>5</v>
      </c>
      <c r="L18" s="2">
        <v>6</v>
      </c>
      <c r="M18" s="9" t="s">
        <v>8</v>
      </c>
      <c r="N18" s="2" t="s">
        <v>9</v>
      </c>
      <c r="O18" s="3" t="s">
        <v>10</v>
      </c>
      <c r="P18" s="2"/>
    </row>
    <row r="19" spans="1:18" ht="12.75" customHeight="1" x14ac:dyDescent="0.25">
      <c r="J19"/>
    </row>
    <row r="20" spans="1:18" s="17" customFormat="1" ht="17.100000000000001" customHeight="1" x14ac:dyDescent="0.25">
      <c r="A20" s="15">
        <v>8</v>
      </c>
      <c r="B20" s="74">
        <v>1</v>
      </c>
      <c r="C20" s="26"/>
      <c r="D20" s="39"/>
      <c r="E20" s="26"/>
      <c r="F20" s="78"/>
      <c r="G20" s="78"/>
      <c r="H20" s="78"/>
      <c r="I20" s="76"/>
      <c r="J20" s="31"/>
      <c r="K20" s="31"/>
      <c r="L20" s="31"/>
      <c r="M20" s="79">
        <f>SUM(J20+K20+L20)</f>
        <v>0</v>
      </c>
      <c r="N20" s="57">
        <f>SUM(M20,I20)</f>
        <v>0</v>
      </c>
      <c r="O20" s="4"/>
      <c r="P20" s="4"/>
      <c r="Q20" s="8"/>
      <c r="R20" s="2"/>
    </row>
    <row r="21" spans="1:18" s="17" customFormat="1" ht="17.100000000000001" customHeight="1" x14ac:dyDescent="0.25">
      <c r="A21" s="15">
        <v>11</v>
      </c>
      <c r="B21" s="74">
        <v>2</v>
      </c>
      <c r="C21" s="26"/>
      <c r="D21" s="39"/>
      <c r="E21" s="26"/>
      <c r="F21" s="78"/>
      <c r="G21" s="78"/>
      <c r="H21" s="78"/>
      <c r="I21" s="76"/>
      <c r="J21" s="31"/>
      <c r="K21" s="31"/>
      <c r="L21" s="31"/>
      <c r="M21" s="79">
        <f>SUM(J21+K21+L21)</f>
        <v>0</v>
      </c>
      <c r="N21" s="57">
        <f>SUM(M21,I21)</f>
        <v>0</v>
      </c>
      <c r="O21" s="17" t="e">
        <f>CONCATENATE(N21,100+L21,100+K21,100+#REF!,100+H21,100+G21,100+F21)</f>
        <v>#REF!</v>
      </c>
      <c r="P21" s="2"/>
      <c r="Q21" s="9"/>
      <c r="R21" s="2"/>
    </row>
    <row r="22" spans="1:18" s="17" customFormat="1" ht="17.100000000000001" customHeight="1" x14ac:dyDescent="0.25">
      <c r="A22" s="15">
        <v>1</v>
      </c>
      <c r="B22" s="74">
        <v>3</v>
      </c>
      <c r="C22" s="26"/>
      <c r="D22" s="39"/>
      <c r="E22" s="26"/>
      <c r="F22" s="78"/>
      <c r="G22" s="78"/>
      <c r="H22" s="78"/>
      <c r="I22" s="76"/>
      <c r="J22" s="31"/>
      <c r="K22" s="31"/>
      <c r="L22" s="31"/>
      <c r="M22" s="79">
        <f>SUM(J22+K22+L22)</f>
        <v>0</v>
      </c>
      <c r="N22" s="57">
        <f>SUM(M22,I22)</f>
        <v>0</v>
      </c>
      <c r="O22" s="2"/>
      <c r="P22" s="2"/>
    </row>
    <row r="23" spans="1:18" s="17" customFormat="1" ht="17.100000000000001" customHeight="1" x14ac:dyDescent="0.25">
      <c r="A23" s="15">
        <v>2</v>
      </c>
      <c r="B23" s="74"/>
      <c r="C23" s="26"/>
      <c r="D23" s="39"/>
      <c r="E23" s="26"/>
      <c r="F23" s="78"/>
      <c r="G23" s="78"/>
      <c r="H23" s="78"/>
      <c r="I23" s="76"/>
      <c r="J23" s="31"/>
      <c r="K23" s="31"/>
      <c r="L23" s="31"/>
      <c r="M23" s="79">
        <f>SUM(J23+K23+L23)</f>
        <v>0</v>
      </c>
      <c r="N23" s="57">
        <f>SUM(M23,I23)</f>
        <v>0</v>
      </c>
      <c r="O23" s="17" t="e">
        <f>CONCATENATE(N23,100+L23,100+K23,100+#REF!,100+H23,100+G23,100+F23)</f>
        <v>#REF!</v>
      </c>
      <c r="P23" s="16"/>
    </row>
    <row r="24" spans="1:18" s="17" customFormat="1" ht="17.100000000000001" customHeight="1" x14ac:dyDescent="0.25">
      <c r="A24" s="15">
        <v>3</v>
      </c>
      <c r="B24" s="74"/>
      <c r="C24" s="26"/>
      <c r="D24" s="39"/>
      <c r="E24" s="26"/>
      <c r="F24" s="54"/>
      <c r="G24" s="2"/>
      <c r="H24" s="3"/>
      <c r="I24" s="76"/>
      <c r="J24" s="31"/>
      <c r="K24" s="31"/>
      <c r="L24" s="31"/>
      <c r="M24" s="79"/>
      <c r="N24" s="57"/>
      <c r="O24" s="17" t="e">
        <f>CONCATENATE(N24,100+L24,100+K24,100+#REF!,100+H24,100+G24,100+F24)</f>
        <v>#REF!</v>
      </c>
      <c r="P24" s="16"/>
    </row>
    <row r="25" spans="1:18" s="17" customFormat="1" ht="17.100000000000001" customHeight="1" x14ac:dyDescent="0.25">
      <c r="A25" s="15">
        <v>4</v>
      </c>
      <c r="B25" s="74"/>
      <c r="C25" s="26"/>
      <c r="D25" s="39"/>
      <c r="E25" s="26"/>
      <c r="F25" s="54"/>
      <c r="G25" s="2"/>
      <c r="H25" s="3"/>
      <c r="I25" s="76">
        <f>SUM(F25+G25+H25)</f>
        <v>0</v>
      </c>
      <c r="J25" s="31"/>
      <c r="K25" s="31"/>
      <c r="L25" s="31"/>
      <c r="M25" s="79">
        <f>SUM(J25+K25+L25)</f>
        <v>0</v>
      </c>
      <c r="N25" s="57">
        <f>SUM(M25,I25)</f>
        <v>0</v>
      </c>
      <c r="O25" s="17" t="e">
        <f>CONCATENATE(N25,100+L25,100+K25,100+#REF!,100+H25,100+G25,100+F25)</f>
        <v>#REF!</v>
      </c>
      <c r="P25" s="16"/>
    </row>
    <row r="26" spans="1:18" s="17" customFormat="1" ht="17.100000000000001" customHeight="1" x14ac:dyDescent="0.25">
      <c r="A26" s="15">
        <v>12</v>
      </c>
      <c r="B26" s="74"/>
      <c r="C26" s="26"/>
      <c r="D26" s="39"/>
      <c r="E26" s="26"/>
      <c r="F26" s="31"/>
      <c r="G26" s="31"/>
      <c r="H26" s="31"/>
      <c r="I26" s="76">
        <f t="shared" ref="I26:I28" si="0">SUM(F26+G26+H26)</f>
        <v>0</v>
      </c>
      <c r="J26" s="78"/>
      <c r="K26" s="78"/>
      <c r="L26" s="78"/>
      <c r="M26" s="79">
        <f t="shared" ref="M26:M28" si="1">SUM(J26+K26+L26)</f>
        <v>0</v>
      </c>
      <c r="N26" s="57">
        <f t="shared" ref="N26:N30" si="2">SUM(M26,I26)</f>
        <v>0</v>
      </c>
      <c r="O26" s="17" t="e">
        <f>CONCATENATE(N26,100+L26,100+K26,100+#REF!,100+H26,100+G26,100+F26)</f>
        <v>#REF!</v>
      </c>
      <c r="P26" s="16"/>
    </row>
    <row r="27" spans="1:18" s="17" customFormat="1" ht="17.100000000000001" customHeight="1" x14ac:dyDescent="0.25">
      <c r="A27" s="15"/>
      <c r="B27" s="74"/>
      <c r="C27" s="18"/>
      <c r="D27" s="39"/>
      <c r="E27" s="26"/>
      <c r="F27" s="31"/>
      <c r="G27" s="31"/>
      <c r="H27" s="31"/>
      <c r="I27" s="76">
        <f t="shared" si="0"/>
        <v>0</v>
      </c>
      <c r="J27" s="31"/>
      <c r="K27" s="31"/>
      <c r="L27" s="31"/>
      <c r="M27" s="79">
        <f t="shared" si="1"/>
        <v>0</v>
      </c>
      <c r="N27" s="57">
        <f t="shared" si="2"/>
        <v>0</v>
      </c>
      <c r="P27" s="16"/>
    </row>
    <row r="28" spans="1:18" ht="16.95" customHeight="1" x14ac:dyDescent="0.25">
      <c r="B28" s="80"/>
      <c r="C28" s="39"/>
      <c r="D28" s="39"/>
      <c r="I28" s="11">
        <f t="shared" si="0"/>
        <v>0</v>
      </c>
      <c r="M28" s="11">
        <f t="shared" si="1"/>
        <v>0</v>
      </c>
      <c r="N28" s="57">
        <f t="shared" si="2"/>
        <v>0</v>
      </c>
    </row>
    <row r="29" spans="1:18" ht="24.75" customHeight="1" x14ac:dyDescent="0.25">
      <c r="F29" s="7"/>
      <c r="J29" s="7"/>
      <c r="N29" s="57">
        <f t="shared" si="2"/>
        <v>0</v>
      </c>
    </row>
    <row r="30" spans="1:18" ht="24.75" customHeight="1" x14ac:dyDescent="0.25">
      <c r="N30" s="57">
        <f t="shared" si="2"/>
        <v>0</v>
      </c>
    </row>
  </sheetData>
  <sortState xmlns:xlrd2="http://schemas.microsoft.com/office/spreadsheetml/2017/richdata2" ref="D5:O15">
    <sortCondition descending="1" ref="N5:N15"/>
  </sortState>
  <customSheetViews>
    <customSheetView guid="{AE8B8412-F7C4-4371-BA0F-9EFD7340D8C4}" scale="120" showPageBreaks="1" showGridLines="0" zeroValues="0" hiddenColumns="1" topLeftCell="B1">
      <selection activeCell="H6" sqref="H6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1"/>
      <headerFooter alignWithMargins="0"/>
    </customSheetView>
    <customSheetView guid="{6D71D140-47E9-11DC-958D-A645FD441D63}" showPageBreaks="1" showGridLines="0" zeroValues="0" hiddenColumns="1" showRuler="0" topLeftCell="B1">
      <selection activeCell="B17" sqref="B1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2"/>
      <headerFooter alignWithMargins="0"/>
    </customSheetView>
    <customSheetView guid="{D50D9063-7A19-453D-9C5D-186F4309DF19}" scale="120" showPageBreaks="1" showGridLines="0" zeroValues="0" hiddenColumns="1" showRuler="0" topLeftCell="B1">
      <selection activeCell="B20" sqref="B20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3"/>
      <headerFooter alignWithMargins="0"/>
    </customSheetView>
    <customSheetView guid="{BA4957C1-511F-42E0-8D16-46CE51F365EE}" scale="120" showPageBreaks="1" showGridLines="0" zeroValues="0" hiddenColumns="1" showRuler="0" topLeftCell="B1">
      <selection activeCell="B20" sqref="B20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4"/>
      <headerFooter alignWithMargins="0"/>
    </customSheetView>
    <customSheetView guid="{346A2B2A-6610-4658-AECC-214ED97452C3}" scale="120" showPageBreaks="1" showGridLines="0" zeroValues="0" hiddenColumns="1" showRuler="0" topLeftCell="B1">
      <selection activeCell="F7" sqref="F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5"/>
      <headerFooter alignWithMargins="0"/>
    </customSheetView>
    <customSheetView guid="{EC51AADA-7E66-4955-B8DA-4A65CE56CA39}" scale="120" showPageBreaks="1" showGridLines="0" zeroValues="0" hiddenColumns="1" topLeftCell="B1">
      <selection activeCell="F7" sqref="F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6"/>
      <headerFooter alignWithMargins="0"/>
    </customSheetView>
    <customSheetView guid="{7E713042-9E27-4F4D-83EE-C1BBA4E2F4C7}" scale="120" showPageBreaks="1" showGridLines="0" zeroValues="0" hiddenColumns="1" showRuler="0" topLeftCell="B1">
      <selection activeCell="F2" sqref="F2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7"/>
      <headerFooter alignWithMargins="0"/>
    </customSheetView>
    <customSheetView guid="{B178019D-525C-4543-AD5F-0141E976F5D0}" scale="120" showPageBreaks="1" showGridLines="0" zeroValues="0" hiddenColumns="1" showRuler="0" topLeftCell="B1">
      <selection activeCell="D7" sqref="D7"/>
      <pageMargins left="0.39370078740157483" right="0.39370078740157483" top="0.33" bottom="0.45" header="0.31" footer="0.19685039370078741"/>
      <printOptions horizontalCentered="1"/>
      <pageSetup paperSize="9" firstPageNumber="2" orientation="portrait" useFirstPageNumber="1" horizontalDpi="4294967292" verticalDpi="4294967292" r:id="rId8"/>
      <headerFooter alignWithMargins="0"/>
    </customSheetView>
  </customSheetViews>
  <phoneticPr fontId="11" type="noConversion"/>
  <printOptions horizontalCentered="1"/>
  <pageMargins left="0.39370078740157483" right="0.39370078740157483" top="0.31496062992125984" bottom="0.43307086614173229" header="0.31496062992125984" footer="0.19685039370078741"/>
  <pageSetup paperSize="9" firstPageNumber="2" orientation="portrait" useFirstPageNumber="1" horizontalDpi="300" verticalDpi="300" r:id="rId9"/>
  <headerFooter scaleWithDoc="0"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44"/>
  <sheetViews>
    <sheetView showGridLines="0" showZeros="0" topLeftCell="B19" zoomScale="110" zoomScaleNormal="110" workbookViewId="0">
      <selection activeCell="R22" sqref="R22"/>
    </sheetView>
  </sheetViews>
  <sheetFormatPr baseColWidth="10" defaultColWidth="11.5546875" defaultRowHeight="24.75" customHeight="1" x14ac:dyDescent="0.25"/>
  <cols>
    <col min="1" max="1" width="5.6640625" style="6" hidden="1" customWidth="1"/>
    <col min="2" max="2" width="4.44140625" style="7" customWidth="1"/>
    <col min="3" max="3" width="3.6640625" style="7" hidden="1" customWidth="1"/>
    <col min="4" max="4" width="32.5546875" style="5" customWidth="1"/>
    <col min="5" max="5" width="13" style="26" bestFit="1" customWidth="1"/>
    <col min="6" max="6" width="8.21875" style="7" bestFit="1" customWidth="1"/>
    <col min="7" max="11" width="6.88671875" style="7" customWidth="1"/>
    <col min="12" max="12" width="7.88671875" style="7" customWidth="1"/>
    <col min="13" max="13" width="5.6640625" style="22" hidden="1" customWidth="1"/>
    <col min="14" max="14" width="1" style="5" customWidth="1"/>
    <col min="15" max="16384" width="11.5546875" style="5"/>
  </cols>
  <sheetData>
    <row r="1" spans="1:14" s="51" customFormat="1" ht="30" customHeight="1" x14ac:dyDescent="0.25">
      <c r="A1" s="50"/>
      <c r="B1" s="40" t="s">
        <v>49</v>
      </c>
      <c r="C1" s="46"/>
      <c r="D1" s="46"/>
      <c r="E1" s="70" t="s">
        <v>52</v>
      </c>
      <c r="F1" s="59">
        <v>2023</v>
      </c>
      <c r="G1" s="47"/>
      <c r="H1" s="46"/>
      <c r="I1" s="46"/>
      <c r="J1" s="46"/>
      <c r="K1" s="46"/>
      <c r="L1" s="42" t="s">
        <v>48</v>
      </c>
    </row>
    <row r="2" spans="1:14" s="36" customFormat="1" ht="20.100000000000001" customHeight="1" x14ac:dyDescent="0.25">
      <c r="A2" s="35"/>
      <c r="E2" s="41"/>
      <c r="M2" s="19"/>
    </row>
    <row r="3" spans="1:14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4" t="s">
        <v>4</v>
      </c>
      <c r="G3" s="4"/>
      <c r="H3" s="4"/>
      <c r="I3" s="4"/>
      <c r="J3" s="4"/>
      <c r="K3" s="4"/>
      <c r="L3" s="2"/>
    </row>
    <row r="4" spans="1:14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2">
        <v>3</v>
      </c>
      <c r="I4" s="2">
        <v>4</v>
      </c>
      <c r="J4" s="2">
        <v>5</v>
      </c>
      <c r="K4" s="2">
        <v>6</v>
      </c>
      <c r="L4" s="2" t="s">
        <v>9</v>
      </c>
      <c r="M4" s="3" t="s">
        <v>10</v>
      </c>
    </row>
    <row r="5" spans="1:14" ht="12" customHeight="1" x14ac:dyDescent="0.25">
      <c r="F5" s="16"/>
      <c r="G5" s="16"/>
      <c r="H5" s="16"/>
      <c r="I5" s="16"/>
      <c r="J5" s="16"/>
      <c r="K5" s="16"/>
    </row>
    <row r="6" spans="1:14" s="17" customFormat="1" ht="17.100000000000001" customHeight="1" x14ac:dyDescent="0.25">
      <c r="A6" s="15">
        <v>12</v>
      </c>
      <c r="B6" s="75">
        <v>1</v>
      </c>
      <c r="C6" s="28"/>
      <c r="D6" s="39" t="s">
        <v>71</v>
      </c>
      <c r="E6" s="26" t="s">
        <v>24</v>
      </c>
      <c r="F6" s="16">
        <v>94</v>
      </c>
      <c r="G6" s="16">
        <v>96</v>
      </c>
      <c r="H6" s="16">
        <v>95</v>
      </c>
      <c r="I6" s="16">
        <v>89</v>
      </c>
      <c r="J6" s="16">
        <v>93</v>
      </c>
      <c r="K6" s="16">
        <v>95</v>
      </c>
      <c r="L6" s="57">
        <f>SUM(F6:K6)</f>
        <v>562</v>
      </c>
      <c r="M6" s="17" t="str">
        <f>CONCATENATE(L6,100+K6,100+J6,100+I6,100+H6,100+G6,100+F6)</f>
        <v>562195193189195196194</v>
      </c>
      <c r="N6" s="2"/>
    </row>
    <row r="7" spans="1:14" ht="17.100000000000001" customHeight="1" x14ac:dyDescent="0.25">
      <c r="B7" s="75">
        <v>2</v>
      </c>
      <c r="C7" s="36"/>
      <c r="D7" s="39" t="s">
        <v>47</v>
      </c>
      <c r="E7" s="26" t="s">
        <v>45</v>
      </c>
      <c r="F7" s="16">
        <v>94</v>
      </c>
      <c r="G7" s="16">
        <v>91</v>
      </c>
      <c r="H7" s="16">
        <v>97</v>
      </c>
      <c r="I7" s="16">
        <v>86</v>
      </c>
      <c r="J7" s="16">
        <v>93</v>
      </c>
      <c r="K7" s="16">
        <v>97</v>
      </c>
      <c r="L7" s="57">
        <f>SUM(F7:K7)</f>
        <v>558</v>
      </c>
      <c r="N7" s="2"/>
    </row>
    <row r="8" spans="1:14" ht="17.100000000000001" customHeight="1" x14ac:dyDescent="0.25">
      <c r="B8" s="75">
        <v>3</v>
      </c>
      <c r="C8" s="36"/>
      <c r="D8" s="39" t="s">
        <v>68</v>
      </c>
      <c r="E8" s="26" t="s">
        <v>58</v>
      </c>
      <c r="F8" s="16">
        <v>89</v>
      </c>
      <c r="G8" s="16">
        <v>90</v>
      </c>
      <c r="H8" s="16">
        <v>92</v>
      </c>
      <c r="I8" s="16">
        <v>90</v>
      </c>
      <c r="J8" s="16">
        <v>91</v>
      </c>
      <c r="K8" s="16">
        <v>93</v>
      </c>
      <c r="L8" s="57">
        <f>SUM(F8:K8)</f>
        <v>545</v>
      </c>
      <c r="M8" s="17" t="str">
        <f>CONCATENATE(L8,100+K8,100+J8,100+I8,100+H8,100+G8,100+F8)</f>
        <v>545193191190192190189</v>
      </c>
    </row>
    <row r="9" spans="1:14" s="17" customFormat="1" ht="17.100000000000001" customHeight="1" x14ac:dyDescent="0.25">
      <c r="A9" s="15">
        <v>5</v>
      </c>
      <c r="B9" s="75">
        <v>4</v>
      </c>
      <c r="C9" s="28"/>
      <c r="D9" s="39" t="s">
        <v>42</v>
      </c>
      <c r="E9" s="26" t="s">
        <v>51</v>
      </c>
      <c r="F9" s="16">
        <v>91</v>
      </c>
      <c r="G9" s="16">
        <v>94</v>
      </c>
      <c r="H9" s="16">
        <v>92</v>
      </c>
      <c r="I9" s="16">
        <v>89</v>
      </c>
      <c r="J9" s="16">
        <v>91</v>
      </c>
      <c r="K9" s="16">
        <v>87</v>
      </c>
      <c r="L9" s="57">
        <f>SUM(F9:K9)</f>
        <v>544</v>
      </c>
      <c r="M9" s="22"/>
    </row>
    <row r="10" spans="1:14" s="17" customFormat="1" ht="18" customHeight="1" x14ac:dyDescent="0.25">
      <c r="A10" s="15">
        <v>1</v>
      </c>
      <c r="B10" s="75">
        <v>5</v>
      </c>
      <c r="C10" s="28"/>
      <c r="D10" s="39" t="s">
        <v>69</v>
      </c>
      <c r="E10" s="26" t="s">
        <v>70</v>
      </c>
      <c r="F10" s="16">
        <v>87</v>
      </c>
      <c r="G10" s="16">
        <v>96</v>
      </c>
      <c r="H10" s="16">
        <v>87</v>
      </c>
      <c r="I10" s="16">
        <v>84</v>
      </c>
      <c r="J10" s="16">
        <v>92</v>
      </c>
      <c r="K10" s="16">
        <v>94</v>
      </c>
      <c r="L10" s="57">
        <f>SUM(F10:K10)</f>
        <v>540</v>
      </c>
      <c r="M10" s="17" t="str">
        <f>CONCATENATE(L10,100+K10,100+J10,100+I10,100+H10,100+G10,100+F10)</f>
        <v>540194192184187196187</v>
      </c>
    </row>
    <row r="11" spans="1:14" s="17" customFormat="1" ht="16.5" customHeight="1" x14ac:dyDescent="0.25">
      <c r="A11" s="15">
        <v>6</v>
      </c>
      <c r="B11" s="75">
        <v>6</v>
      </c>
      <c r="C11" s="28"/>
      <c r="D11" s="39" t="s">
        <v>53</v>
      </c>
      <c r="E11" s="26" t="s">
        <v>44</v>
      </c>
      <c r="F11" s="16">
        <v>92</v>
      </c>
      <c r="G11" s="16">
        <v>92</v>
      </c>
      <c r="H11" s="16">
        <v>90</v>
      </c>
      <c r="I11" s="16">
        <v>90</v>
      </c>
      <c r="J11" s="16">
        <v>87</v>
      </c>
      <c r="K11" s="16">
        <v>87</v>
      </c>
      <c r="L11" s="57">
        <f>SUM(F11:K11)</f>
        <v>538</v>
      </c>
      <c r="M11" s="17" t="str">
        <f>CONCATENATE(L11,100+K11,100+J11,100+I11,100+H11,100+G11,100+F11)</f>
        <v>538187187190190192192</v>
      </c>
    </row>
    <row r="12" spans="1:14" s="17" customFormat="1" ht="15" customHeight="1" x14ac:dyDescent="0.25">
      <c r="A12" s="15">
        <v>15</v>
      </c>
      <c r="B12" s="75">
        <v>7</v>
      </c>
      <c r="C12" s="28"/>
      <c r="D12" s="39" t="s">
        <v>67</v>
      </c>
      <c r="E12" s="26" t="s">
        <v>18</v>
      </c>
      <c r="F12" s="16">
        <v>93</v>
      </c>
      <c r="G12" s="16">
        <v>88</v>
      </c>
      <c r="H12" s="16">
        <v>89</v>
      </c>
      <c r="I12" s="16">
        <v>84</v>
      </c>
      <c r="J12" s="16">
        <v>85</v>
      </c>
      <c r="K12" s="16">
        <v>93</v>
      </c>
      <c r="L12" s="57">
        <f>SUM(F12:K12)</f>
        <v>532</v>
      </c>
      <c r="M12" s="17" t="str">
        <f>CONCATENATE(L12,100+K12,100+J12,100+I12,100+H12,100+G12,100+F12)</f>
        <v>532193185184189188193</v>
      </c>
    </row>
    <row r="13" spans="1:14" s="17" customFormat="1" ht="15" customHeight="1" x14ac:dyDescent="0.25">
      <c r="A13" s="15"/>
      <c r="B13" s="75">
        <v>8</v>
      </c>
      <c r="C13" s="28"/>
      <c r="D13" s="39" t="s">
        <v>60</v>
      </c>
      <c r="E13" s="26" t="s">
        <v>65</v>
      </c>
      <c r="F13" s="16">
        <v>81</v>
      </c>
      <c r="G13" s="16">
        <v>87</v>
      </c>
      <c r="H13" s="16">
        <v>85</v>
      </c>
      <c r="I13" s="16">
        <v>88</v>
      </c>
      <c r="J13" s="16">
        <v>86</v>
      </c>
      <c r="K13" s="16">
        <v>89</v>
      </c>
      <c r="L13" s="57">
        <f>SUM(F13:K13)</f>
        <v>516</v>
      </c>
      <c r="M13" s="17" t="str">
        <f>CONCATENATE(L13,100+K13,100+J13,100+I13,100+H13,100+G13,100+F13)</f>
        <v>516189186188185187181</v>
      </c>
    </row>
    <row r="14" spans="1:14" s="17" customFormat="1" ht="15" customHeight="1" x14ac:dyDescent="0.25">
      <c r="A14" s="15"/>
      <c r="B14" s="75"/>
      <c r="C14" s="28"/>
      <c r="D14" s="39"/>
      <c r="E14" s="26"/>
      <c r="F14" s="16"/>
      <c r="G14" s="16"/>
      <c r="H14" s="16"/>
      <c r="I14" s="16"/>
      <c r="J14" s="16"/>
      <c r="K14" s="16"/>
      <c r="L14" s="57">
        <f>SUM(F14:K14)</f>
        <v>0</v>
      </c>
      <c r="M14" s="17" t="str">
        <f>CONCATENATE(L14,100+K14,100+J14,100+I14,100+H14,100+G14,100+F14)</f>
        <v>0100100100100100100</v>
      </c>
    </row>
    <row r="15" spans="1:14" s="17" customFormat="1" ht="15" customHeight="1" x14ac:dyDescent="0.25">
      <c r="A15" s="15"/>
      <c r="B15" s="75"/>
      <c r="C15" s="28"/>
      <c r="D15" s="39"/>
      <c r="E15" s="26"/>
      <c r="F15" s="16"/>
      <c r="G15" s="16"/>
      <c r="H15" s="16"/>
      <c r="I15" s="16"/>
      <c r="J15" s="16"/>
      <c r="K15" s="16"/>
      <c r="L15" s="57">
        <f>SUM(F15:K15)</f>
        <v>0</v>
      </c>
    </row>
    <row r="16" spans="1:14" s="17" customFormat="1" ht="15" customHeight="1" x14ac:dyDescent="0.25">
      <c r="A16" s="15"/>
      <c r="B16" s="75"/>
      <c r="C16" s="28"/>
      <c r="D16" s="39"/>
      <c r="E16" s="26"/>
      <c r="F16" s="16"/>
      <c r="G16" s="16"/>
      <c r="H16" s="16"/>
      <c r="I16" s="16"/>
      <c r="J16" s="16"/>
      <c r="K16" s="16"/>
      <c r="L16" s="57">
        <f>SUM(F16:K16)</f>
        <v>0</v>
      </c>
    </row>
    <row r="17" spans="1:15" s="17" customFormat="1" ht="15" customHeight="1" x14ac:dyDescent="0.25">
      <c r="A17" s="15"/>
      <c r="B17" s="75"/>
      <c r="C17" s="28"/>
      <c r="D17" s="39"/>
      <c r="E17" s="26"/>
      <c r="F17" s="16"/>
      <c r="G17" s="16"/>
      <c r="H17" s="16"/>
      <c r="I17" s="16"/>
      <c r="J17" s="16"/>
      <c r="K17" s="16"/>
      <c r="L17" s="57">
        <f>SUM(F17:K17)</f>
        <v>0</v>
      </c>
    </row>
    <row r="18" spans="1:15" s="17" customFormat="1" ht="15" customHeight="1" x14ac:dyDescent="0.25">
      <c r="A18" s="15"/>
      <c r="B18" s="75"/>
      <c r="C18" s="28"/>
      <c r="D18" s="39"/>
      <c r="E18" s="26"/>
      <c r="F18" s="16"/>
      <c r="G18" s="16"/>
      <c r="H18" s="16"/>
      <c r="I18" s="16"/>
      <c r="J18" s="16"/>
      <c r="K18" s="16"/>
      <c r="L18" s="57">
        <f>SUM(F18:K18)</f>
        <v>0</v>
      </c>
    </row>
    <row r="19" spans="1:15" s="17" customFormat="1" ht="15" customHeight="1" x14ac:dyDescent="0.25">
      <c r="A19" s="15"/>
      <c r="B19" s="75"/>
      <c r="C19" s="28"/>
      <c r="D19" s="39"/>
      <c r="E19" s="26"/>
      <c r="F19" s="16"/>
      <c r="G19" s="16"/>
      <c r="H19" s="16"/>
      <c r="I19" s="16"/>
      <c r="J19" s="16"/>
      <c r="K19" s="16"/>
      <c r="L19" s="57"/>
      <c r="M19" s="17" t="str">
        <f>CONCATENATE(L19,100+K19,100+J19,100+I19,100+H19,100+G19,100+F19)</f>
        <v>100100100100100100</v>
      </c>
    </row>
    <row r="20" spans="1:15" s="17" customFormat="1" ht="15" customHeight="1" x14ac:dyDescent="0.25">
      <c r="A20" s="15"/>
      <c r="B20" s="52"/>
      <c r="C20" s="28"/>
      <c r="E20" s="26"/>
      <c r="F20" s="16"/>
      <c r="G20" s="16"/>
      <c r="H20" s="16"/>
      <c r="I20" s="16"/>
      <c r="J20" s="16"/>
      <c r="K20" s="16"/>
      <c r="L20" s="57"/>
    </row>
    <row r="21" spans="1:15" s="51" customFormat="1" ht="30" customHeight="1" x14ac:dyDescent="0.25">
      <c r="A21" s="50"/>
      <c r="B21" s="40" t="s">
        <v>20</v>
      </c>
      <c r="C21" s="46"/>
      <c r="D21" s="46"/>
      <c r="E21" s="70" t="s">
        <v>62</v>
      </c>
      <c r="F21" s="59"/>
      <c r="G21" s="47"/>
      <c r="H21" s="46"/>
      <c r="I21" s="46"/>
      <c r="J21" s="46"/>
      <c r="K21" s="46"/>
      <c r="L21" s="42" t="s">
        <v>19</v>
      </c>
    </row>
    <row r="22" spans="1:15" s="36" customFormat="1" ht="20.100000000000001" customHeight="1" x14ac:dyDescent="0.25">
      <c r="A22" s="35"/>
      <c r="E22" s="41"/>
      <c r="M22" s="19"/>
    </row>
    <row r="23" spans="1:15" s="3" customFormat="1" ht="10.199999999999999" x14ac:dyDescent="0.25">
      <c r="A23" s="1"/>
      <c r="B23" s="2" t="s">
        <v>1</v>
      </c>
      <c r="C23" s="2"/>
      <c r="D23" s="3" t="s">
        <v>2</v>
      </c>
      <c r="E23" s="3" t="s">
        <v>3</v>
      </c>
      <c r="F23" s="4" t="s">
        <v>4</v>
      </c>
      <c r="G23" s="4"/>
      <c r="H23" s="4"/>
      <c r="I23" s="4"/>
      <c r="J23" s="4"/>
      <c r="K23" s="4"/>
      <c r="L23" s="2"/>
      <c r="N23" s="98"/>
    </row>
    <row r="24" spans="1:15" s="3" customFormat="1" ht="10.199999999999999" x14ac:dyDescent="0.25">
      <c r="A24" s="1"/>
      <c r="B24" s="2"/>
      <c r="C24" s="2"/>
      <c r="E24" s="3" t="s">
        <v>21</v>
      </c>
      <c r="F24" s="2">
        <v>1</v>
      </c>
      <c r="G24" s="2">
        <v>2</v>
      </c>
      <c r="H24" s="2">
        <v>3</v>
      </c>
      <c r="I24" s="2">
        <v>4</v>
      </c>
      <c r="J24" s="2">
        <v>5</v>
      </c>
      <c r="K24" s="2">
        <v>6</v>
      </c>
      <c r="L24" s="2" t="s">
        <v>9</v>
      </c>
      <c r="M24" s="3" t="s">
        <v>10</v>
      </c>
      <c r="N24" s="98"/>
    </row>
    <row r="25" spans="1:15" ht="12" customHeight="1" x14ac:dyDescent="0.25">
      <c r="G25" s="7" t="s">
        <v>21</v>
      </c>
      <c r="J25" s="7" t="s">
        <v>21</v>
      </c>
    </row>
    <row r="26" spans="1:15" s="17" customFormat="1" ht="17.100000000000001" customHeight="1" x14ac:dyDescent="0.25">
      <c r="A26" s="15">
        <v>12</v>
      </c>
      <c r="B26" s="75">
        <v>1</v>
      </c>
      <c r="C26" s="28"/>
      <c r="D26" s="39" t="s">
        <v>76</v>
      </c>
      <c r="E26" s="26" t="s">
        <v>75</v>
      </c>
      <c r="F26" s="31">
        <v>92</v>
      </c>
      <c r="G26" s="31">
        <v>89</v>
      </c>
      <c r="H26" s="31">
        <v>97</v>
      </c>
      <c r="I26" s="31">
        <v>91</v>
      </c>
      <c r="J26" s="31">
        <v>90</v>
      </c>
      <c r="K26" s="31">
        <v>91</v>
      </c>
      <c r="L26" s="57">
        <f>SUM(F26:K26)</f>
        <v>550</v>
      </c>
      <c r="M26" s="17" t="str">
        <f>CONCATENATE(L38,100+K38,100+J38,100+I38,100+H38,100+G38,100+F38)</f>
        <v>0100100100100100100</v>
      </c>
      <c r="N26" s="7"/>
    </row>
    <row r="27" spans="1:15" ht="17.100000000000001" customHeight="1" x14ac:dyDescent="0.25">
      <c r="B27" s="75">
        <v>2</v>
      </c>
      <c r="C27" s="36"/>
      <c r="D27" s="39" t="s">
        <v>72</v>
      </c>
      <c r="E27" s="26" t="s">
        <v>73</v>
      </c>
      <c r="F27" s="31">
        <v>84</v>
      </c>
      <c r="G27" s="31">
        <v>98</v>
      </c>
      <c r="H27" s="31">
        <v>94</v>
      </c>
      <c r="I27" s="31">
        <v>88</v>
      </c>
      <c r="J27" s="31">
        <v>95</v>
      </c>
      <c r="K27" s="31">
        <v>90</v>
      </c>
      <c r="L27" s="57">
        <f>SUM(F27:K27)</f>
        <v>549</v>
      </c>
      <c r="M27" s="17" t="str">
        <f>CONCATENATE(L27,100+K27,100+J27,100+I27,100+H27,100+G27,100+F27)</f>
        <v>549190195188194198184</v>
      </c>
      <c r="N27" s="2"/>
      <c r="O27" s="17" t="s">
        <v>90</v>
      </c>
    </row>
    <row r="28" spans="1:15" ht="17.100000000000001" customHeight="1" x14ac:dyDescent="0.25">
      <c r="B28" s="75">
        <v>3</v>
      </c>
      <c r="C28" s="36"/>
      <c r="D28" s="39" t="s">
        <v>74</v>
      </c>
      <c r="E28" s="26" t="s">
        <v>75</v>
      </c>
      <c r="F28" s="31">
        <v>93</v>
      </c>
      <c r="G28" s="31">
        <v>88</v>
      </c>
      <c r="H28" s="31">
        <v>94</v>
      </c>
      <c r="I28" s="31">
        <v>92</v>
      </c>
      <c r="J28" s="31">
        <v>93</v>
      </c>
      <c r="K28" s="31">
        <v>89</v>
      </c>
      <c r="L28" s="57">
        <f>SUM(F28:K28)</f>
        <v>549</v>
      </c>
      <c r="N28" s="7"/>
      <c r="O28" s="5" t="s">
        <v>89</v>
      </c>
    </row>
    <row r="29" spans="1:15" s="17" customFormat="1" ht="17.100000000000001" customHeight="1" x14ac:dyDescent="0.25">
      <c r="A29" s="15">
        <v>5</v>
      </c>
      <c r="B29" s="75">
        <v>4</v>
      </c>
      <c r="C29" s="28"/>
      <c r="D29" s="39" t="s">
        <v>47</v>
      </c>
      <c r="E29" s="26" t="s">
        <v>45</v>
      </c>
      <c r="F29" s="31">
        <v>84</v>
      </c>
      <c r="G29" s="31">
        <v>87</v>
      </c>
      <c r="H29" s="31">
        <v>88</v>
      </c>
      <c r="I29" s="31">
        <v>92</v>
      </c>
      <c r="J29" s="31">
        <v>92</v>
      </c>
      <c r="K29" s="31">
        <v>91</v>
      </c>
      <c r="L29" s="57">
        <f>SUM(F29:K29)</f>
        <v>534</v>
      </c>
      <c r="M29" s="22"/>
      <c r="N29" s="85"/>
      <c r="O29" s="5"/>
    </row>
    <row r="30" spans="1:15" s="17" customFormat="1" ht="17.100000000000001" customHeight="1" x14ac:dyDescent="0.25">
      <c r="A30" s="15">
        <v>1</v>
      </c>
      <c r="B30" s="75">
        <v>5</v>
      </c>
      <c r="C30" s="28"/>
      <c r="D30" s="39" t="s">
        <v>87</v>
      </c>
      <c r="E30" s="26" t="s">
        <v>88</v>
      </c>
      <c r="F30" s="31">
        <v>92</v>
      </c>
      <c r="G30" s="31">
        <v>87</v>
      </c>
      <c r="H30" s="31">
        <v>85</v>
      </c>
      <c r="I30" s="31">
        <v>88</v>
      </c>
      <c r="J30" s="31">
        <v>86</v>
      </c>
      <c r="K30" s="31">
        <v>93</v>
      </c>
      <c r="L30" s="57">
        <f>SUM(F30:K30)</f>
        <v>531</v>
      </c>
      <c r="M30" s="22"/>
      <c r="N30" s="84"/>
      <c r="O30" s="5"/>
    </row>
    <row r="31" spans="1:15" s="17" customFormat="1" ht="17.100000000000001" customHeight="1" x14ac:dyDescent="0.25">
      <c r="A31" s="15">
        <v>6</v>
      </c>
      <c r="B31" s="75">
        <v>6</v>
      </c>
      <c r="C31" s="28"/>
      <c r="D31" s="39" t="s">
        <v>57</v>
      </c>
      <c r="E31" s="26" t="s">
        <v>59</v>
      </c>
      <c r="F31" s="31">
        <v>88</v>
      </c>
      <c r="G31" s="31">
        <v>91</v>
      </c>
      <c r="H31" s="31">
        <v>84</v>
      </c>
      <c r="I31" s="31">
        <v>93</v>
      </c>
      <c r="J31" s="31">
        <v>80</v>
      </c>
      <c r="K31" s="31">
        <v>82</v>
      </c>
      <c r="L31" s="57">
        <f>SUM(F31:K31)</f>
        <v>518</v>
      </c>
      <c r="M31" s="17" t="str">
        <f>CONCATENATE(L31,100+K31,100+J31,100+I31,100+H31,100+G31,100+F31)</f>
        <v>518182180193184191188</v>
      </c>
      <c r="N31" s="7"/>
    </row>
    <row r="32" spans="1:15" ht="16.95" customHeight="1" x14ac:dyDescent="0.25">
      <c r="B32" s="75">
        <v>7</v>
      </c>
      <c r="D32" s="39" t="s">
        <v>23</v>
      </c>
      <c r="E32" s="26" t="s">
        <v>15</v>
      </c>
      <c r="F32" s="31">
        <v>82</v>
      </c>
      <c r="G32" s="31">
        <v>85</v>
      </c>
      <c r="H32" s="31">
        <v>79</v>
      </c>
      <c r="I32" s="31">
        <v>90</v>
      </c>
      <c r="J32" s="31">
        <v>87</v>
      </c>
      <c r="K32" s="31">
        <v>85</v>
      </c>
      <c r="L32" s="57">
        <f>SUM(F32:K32)</f>
        <v>508</v>
      </c>
      <c r="N32" s="7"/>
    </row>
    <row r="33" spans="2:15" ht="16.95" customHeight="1" x14ac:dyDescent="0.25">
      <c r="B33" s="75">
        <v>8</v>
      </c>
      <c r="D33" s="39" t="s">
        <v>86</v>
      </c>
      <c r="E33" s="26" t="s">
        <v>66</v>
      </c>
      <c r="F33" s="31">
        <v>85</v>
      </c>
      <c r="G33" s="31">
        <v>85</v>
      </c>
      <c r="H33" s="31">
        <v>88</v>
      </c>
      <c r="I33" s="31">
        <v>88</v>
      </c>
      <c r="J33" s="31">
        <v>79</v>
      </c>
      <c r="K33" s="31">
        <v>82</v>
      </c>
      <c r="L33" s="57">
        <f>SUM(F33:K33)</f>
        <v>507</v>
      </c>
      <c r="M33" s="17" t="str">
        <f>CONCATENATE(L33,100+K33,100+J33,100+I33,100+H33,100+G33,100+F33)</f>
        <v>507182179188188185185</v>
      </c>
      <c r="N33" s="7"/>
      <c r="O33" s="17"/>
    </row>
    <row r="34" spans="2:15" ht="16.95" customHeight="1" x14ac:dyDescent="0.25">
      <c r="B34" s="75"/>
      <c r="D34" s="39"/>
      <c r="F34" s="31"/>
      <c r="G34" s="31"/>
      <c r="H34" s="31"/>
      <c r="I34" s="31"/>
      <c r="J34" s="31"/>
      <c r="K34" s="31"/>
      <c r="L34" s="57">
        <f t="shared" ref="L26:L34" si="0">SUM(F34:K34)</f>
        <v>0</v>
      </c>
    </row>
    <row r="35" spans="2:15" ht="16.95" customHeight="1" x14ac:dyDescent="0.25">
      <c r="B35" s="75"/>
      <c r="D35" s="39"/>
      <c r="F35" s="31"/>
      <c r="G35" s="31"/>
      <c r="H35" s="31"/>
      <c r="I35" s="31"/>
      <c r="J35" s="31"/>
      <c r="K35" s="31"/>
      <c r="L35" s="57"/>
    </row>
    <row r="36" spans="2:15" ht="16.95" customHeight="1" x14ac:dyDescent="0.25">
      <c r="B36" s="75"/>
      <c r="D36" s="39"/>
      <c r="F36" s="31">
        <v>0</v>
      </c>
      <c r="G36" s="31"/>
      <c r="H36" s="31"/>
      <c r="I36" s="31"/>
      <c r="J36" s="31"/>
      <c r="K36" s="31"/>
      <c r="L36" s="57">
        <f t="shared" ref="L36:L37" si="1">SUM(F36:K36)</f>
        <v>0</v>
      </c>
    </row>
    <row r="37" spans="2:15" ht="16.95" customHeight="1" x14ac:dyDescent="0.25">
      <c r="B37" s="75"/>
      <c r="D37" s="39"/>
      <c r="F37" s="31"/>
      <c r="G37" s="31"/>
      <c r="H37" s="31"/>
      <c r="I37" s="31"/>
      <c r="J37" s="31"/>
      <c r="K37" s="31"/>
      <c r="L37" s="57">
        <f t="shared" si="1"/>
        <v>0</v>
      </c>
    </row>
    <row r="38" spans="2:15" ht="16.95" customHeight="1" x14ac:dyDescent="0.25">
      <c r="B38" s="75"/>
      <c r="D38" s="39"/>
      <c r="F38" s="31"/>
      <c r="G38" s="31"/>
      <c r="H38" s="31"/>
      <c r="I38" s="31"/>
      <c r="J38" s="31"/>
      <c r="K38" s="31"/>
      <c r="L38" s="57">
        <f t="shared" ref="L38:L44" si="2">SUM(F38:K38)</f>
        <v>0</v>
      </c>
    </row>
    <row r="39" spans="2:15" ht="16.95" customHeight="1" x14ac:dyDescent="0.25">
      <c r="B39" s="75"/>
      <c r="D39" s="39"/>
      <c r="F39" s="31"/>
      <c r="G39" s="31"/>
      <c r="H39" s="31"/>
      <c r="I39" s="31"/>
      <c r="J39" s="31"/>
      <c r="K39" s="31"/>
      <c r="L39" s="57">
        <f t="shared" si="2"/>
        <v>0</v>
      </c>
    </row>
    <row r="40" spans="2:15" ht="16.95" customHeight="1" x14ac:dyDescent="0.25">
      <c r="B40" s="75"/>
      <c r="D40" s="39"/>
      <c r="F40" s="31"/>
      <c r="G40" s="31"/>
      <c r="H40" s="31"/>
      <c r="I40" s="31"/>
      <c r="J40" s="31"/>
      <c r="K40" s="31"/>
      <c r="L40" s="57">
        <f t="shared" si="2"/>
        <v>0</v>
      </c>
    </row>
    <row r="41" spans="2:15" ht="16.95" customHeight="1" x14ac:dyDescent="0.25">
      <c r="B41" s="75"/>
      <c r="D41" s="39"/>
      <c r="F41" s="31"/>
      <c r="G41" s="31"/>
      <c r="H41" s="31"/>
      <c r="I41" s="31"/>
      <c r="J41" s="31"/>
      <c r="K41" s="31"/>
      <c r="L41" s="57">
        <f t="shared" si="2"/>
        <v>0</v>
      </c>
    </row>
    <row r="42" spans="2:15" ht="16.95" customHeight="1" x14ac:dyDescent="0.25">
      <c r="B42" s="75"/>
      <c r="D42" s="39"/>
      <c r="F42" s="31"/>
      <c r="G42" s="31"/>
      <c r="H42" s="31"/>
      <c r="I42" s="31"/>
      <c r="J42" s="31"/>
      <c r="K42" s="31"/>
      <c r="L42" s="57">
        <f t="shared" si="2"/>
        <v>0</v>
      </c>
    </row>
    <row r="43" spans="2:15" ht="15.75" customHeight="1" x14ac:dyDescent="0.25">
      <c r="B43" s="75"/>
      <c r="D43" s="39"/>
      <c r="F43" s="31"/>
      <c r="G43" s="31"/>
      <c r="H43" s="31"/>
      <c r="I43" s="31"/>
      <c r="J43" s="31"/>
      <c r="K43" s="31"/>
      <c r="L43" s="57">
        <f t="shared" si="2"/>
        <v>0</v>
      </c>
    </row>
    <row r="44" spans="2:15" ht="15.75" customHeight="1" x14ac:dyDescent="0.25">
      <c r="B44" s="75"/>
      <c r="D44" s="39"/>
      <c r="F44" s="31"/>
      <c r="G44" s="31"/>
      <c r="H44" s="31"/>
      <c r="I44" s="31"/>
      <c r="J44" s="31"/>
      <c r="K44" s="31"/>
      <c r="L44" s="57">
        <f t="shared" si="2"/>
        <v>0</v>
      </c>
    </row>
  </sheetData>
  <sortState xmlns:xlrd2="http://schemas.microsoft.com/office/spreadsheetml/2017/richdata2" ref="D26:O33">
    <sortCondition descending="1" ref="L26:L33"/>
  </sortState>
  <mergeCells count="1">
    <mergeCell ref="N23:N24"/>
  </mergeCells>
  <printOptions horizontalCentered="1"/>
  <pageMargins left="0.39370078740157483" right="0.39370078740157483" top="0.41" bottom="0.45" header="0.36" footer="0.19685039370078741"/>
  <pageSetup paperSize="9" scale="95" firstPageNumber="2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P48"/>
  <sheetViews>
    <sheetView showGridLines="0" showZeros="0" tabSelected="1" topLeftCell="A25" zoomScale="160" zoomScaleNormal="160" workbookViewId="0">
      <selection activeCell="H29" sqref="H29"/>
    </sheetView>
  </sheetViews>
  <sheetFormatPr baseColWidth="10" defaultColWidth="5.6640625" defaultRowHeight="24.75" customHeight="1" x14ac:dyDescent="0.25"/>
  <cols>
    <col min="1" max="1" width="4.5546875" style="7" customWidth="1"/>
    <col min="2" max="2" width="26.33203125" style="5" customWidth="1"/>
    <col min="3" max="3" width="13.5546875" style="26" customWidth="1"/>
    <col min="4" max="9" width="6.88671875" style="7" customWidth="1"/>
    <col min="10" max="10" width="7.6640625" style="7" customWidth="1"/>
    <col min="11" max="11" width="7.88671875" style="7" customWidth="1"/>
    <col min="12" max="12" width="0.88671875" style="61" customWidth="1"/>
    <col min="13" max="14" width="5.6640625" style="5"/>
    <col min="15" max="16" width="6.5546875" style="5" bestFit="1" customWidth="1"/>
    <col min="17" max="16384" width="5.6640625" style="5"/>
  </cols>
  <sheetData>
    <row r="1" spans="1:15" s="51" customFormat="1" ht="30" customHeight="1" x14ac:dyDescent="0.25">
      <c r="A1" s="71" t="s">
        <v>0</v>
      </c>
      <c r="B1" s="46"/>
      <c r="C1" s="70" t="s">
        <v>77</v>
      </c>
      <c r="D1" s="69"/>
      <c r="E1" s="47"/>
      <c r="F1" s="46"/>
      <c r="G1" s="46"/>
      <c r="H1" s="46"/>
      <c r="I1" s="46"/>
      <c r="J1" s="48" t="s">
        <v>17</v>
      </c>
      <c r="K1" s="48"/>
      <c r="L1" s="73"/>
    </row>
    <row r="2" spans="1:15" s="36" customFormat="1" ht="20.100000000000001" customHeight="1" x14ac:dyDescent="0.25">
      <c r="A2" s="72"/>
      <c r="L2" s="61"/>
    </row>
    <row r="3" spans="1:15" s="3" customFormat="1" ht="10.199999999999999" x14ac:dyDescent="0.25">
      <c r="A3" s="2" t="s">
        <v>1</v>
      </c>
      <c r="B3" s="3" t="s">
        <v>2</v>
      </c>
      <c r="C3" s="3" t="s">
        <v>3</v>
      </c>
      <c r="D3" s="4" t="s">
        <v>4</v>
      </c>
      <c r="E3" s="4"/>
      <c r="F3" s="4"/>
      <c r="G3" s="4"/>
      <c r="H3" s="4"/>
      <c r="I3" s="4"/>
      <c r="J3" s="4"/>
      <c r="K3" s="2"/>
      <c r="L3" s="62"/>
    </row>
    <row r="4" spans="1:15" s="3" customFormat="1" ht="10.199999999999999" x14ac:dyDescent="0.25">
      <c r="A4" s="2" t="s">
        <v>1</v>
      </c>
      <c r="B4" s="3" t="s">
        <v>6</v>
      </c>
      <c r="C4" s="3" t="s">
        <v>7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 t="s">
        <v>9</v>
      </c>
      <c r="K4" s="2" t="s">
        <v>37</v>
      </c>
      <c r="L4" s="62"/>
    </row>
    <row r="5" spans="1:15" ht="12" customHeight="1" x14ac:dyDescent="0.25"/>
    <row r="6" spans="1:15" s="53" customFormat="1" ht="17.100000000000001" customHeight="1" x14ac:dyDescent="0.25">
      <c r="A6" s="74">
        <v>1</v>
      </c>
      <c r="B6" s="82" t="s">
        <v>78</v>
      </c>
      <c r="C6" s="26" t="s">
        <v>29</v>
      </c>
      <c r="D6" s="31">
        <v>94</v>
      </c>
      <c r="E6" s="31">
        <v>95</v>
      </c>
      <c r="F6" s="31">
        <v>96</v>
      </c>
      <c r="G6" s="31">
        <v>96</v>
      </c>
      <c r="H6" s="31">
        <v>98</v>
      </c>
      <c r="I6" s="106">
        <v>99</v>
      </c>
      <c r="J6" s="77">
        <f>SUM(D6:I6)</f>
        <v>578</v>
      </c>
      <c r="K6" s="94"/>
      <c r="L6" s="86"/>
      <c r="O6" s="92"/>
    </row>
    <row r="7" spans="1:15" s="53" customFormat="1" ht="17.100000000000001" customHeight="1" x14ac:dyDescent="0.25">
      <c r="A7" s="74">
        <v>2</v>
      </c>
      <c r="B7" s="82" t="s">
        <v>81</v>
      </c>
      <c r="C7" s="26" t="s">
        <v>18</v>
      </c>
      <c r="D7" s="31">
        <v>98</v>
      </c>
      <c r="E7" s="31">
        <v>91</v>
      </c>
      <c r="F7" s="31">
        <v>95</v>
      </c>
      <c r="G7" s="31">
        <v>97</v>
      </c>
      <c r="H7" s="106">
        <v>99</v>
      </c>
      <c r="I7" s="31">
        <v>97</v>
      </c>
      <c r="J7" s="77">
        <f>SUM(D7:I7)</f>
        <v>577</v>
      </c>
      <c r="K7" s="94"/>
      <c r="L7" s="86"/>
      <c r="O7" s="92"/>
    </row>
    <row r="8" spans="1:15" ht="17.100000000000001" customHeight="1" x14ac:dyDescent="0.25">
      <c r="A8" s="74">
        <v>3</v>
      </c>
      <c r="B8" s="82" t="s">
        <v>26</v>
      </c>
      <c r="C8" s="26" t="s">
        <v>25</v>
      </c>
      <c r="D8" s="31">
        <v>94</v>
      </c>
      <c r="E8" s="31">
        <v>96</v>
      </c>
      <c r="F8" s="31">
        <v>95</v>
      </c>
      <c r="G8" s="31">
        <v>93</v>
      </c>
      <c r="H8" s="31">
        <v>95</v>
      </c>
      <c r="I8" s="31">
        <v>95</v>
      </c>
      <c r="J8" s="77">
        <f>SUM(D8:I8)</f>
        <v>568</v>
      </c>
      <c r="K8" s="94"/>
      <c r="L8" s="86"/>
      <c r="O8" s="93"/>
    </row>
    <row r="9" spans="1:15" s="53" customFormat="1" ht="17.100000000000001" customHeight="1" x14ac:dyDescent="0.25">
      <c r="A9" s="74">
        <v>4</v>
      </c>
      <c r="B9" s="82" t="s">
        <v>54</v>
      </c>
      <c r="C9" s="26" t="s">
        <v>24</v>
      </c>
      <c r="D9" s="31">
        <v>95</v>
      </c>
      <c r="E9" s="31">
        <v>95</v>
      </c>
      <c r="F9" s="31">
        <v>93</v>
      </c>
      <c r="G9" s="31">
        <v>93</v>
      </c>
      <c r="H9" s="31">
        <v>95</v>
      </c>
      <c r="I9" s="31">
        <v>92</v>
      </c>
      <c r="J9" s="77">
        <f>SUM(D9:I9)</f>
        <v>563</v>
      </c>
      <c r="K9" s="94"/>
      <c r="L9" s="87"/>
      <c r="O9" s="92"/>
    </row>
    <row r="10" spans="1:15" s="53" customFormat="1" ht="17.100000000000001" customHeight="1" x14ac:dyDescent="0.25">
      <c r="A10" s="74">
        <v>5</v>
      </c>
      <c r="B10" s="82" t="s">
        <v>79</v>
      </c>
      <c r="C10" s="26" t="s">
        <v>80</v>
      </c>
      <c r="D10" s="31">
        <v>90</v>
      </c>
      <c r="E10" s="31">
        <v>92</v>
      </c>
      <c r="F10" s="31">
        <v>92</v>
      </c>
      <c r="G10" s="31">
        <v>97</v>
      </c>
      <c r="H10" s="31">
        <v>91</v>
      </c>
      <c r="I10" s="31">
        <v>92</v>
      </c>
      <c r="J10" s="77">
        <f>SUM(D10:I10)</f>
        <v>554</v>
      </c>
      <c r="K10" s="94"/>
      <c r="L10" s="63"/>
      <c r="O10" s="92"/>
    </row>
    <row r="11" spans="1:15" s="53" customFormat="1" ht="17.100000000000001" customHeight="1" x14ac:dyDescent="0.25">
      <c r="A11" s="74">
        <v>6</v>
      </c>
      <c r="B11" s="82" t="s">
        <v>42</v>
      </c>
      <c r="C11" s="26" t="s">
        <v>51</v>
      </c>
      <c r="D11" s="31">
        <v>94</v>
      </c>
      <c r="E11" s="31">
        <v>94</v>
      </c>
      <c r="F11" s="31">
        <v>89</v>
      </c>
      <c r="G11" s="31">
        <v>93</v>
      </c>
      <c r="H11" s="31">
        <v>94</v>
      </c>
      <c r="I11" s="31">
        <v>88</v>
      </c>
      <c r="J11" s="77">
        <f>SUM(D11:I11)</f>
        <v>552</v>
      </c>
      <c r="K11" s="94"/>
      <c r="L11" s="86"/>
      <c r="O11" s="92"/>
    </row>
    <row r="12" spans="1:15" s="53" customFormat="1" ht="17.100000000000001" customHeight="1" x14ac:dyDescent="0.25">
      <c r="A12" s="74"/>
      <c r="B12" s="82"/>
      <c r="C12" s="26"/>
      <c r="D12" s="31"/>
      <c r="E12" s="31"/>
      <c r="F12" s="31"/>
      <c r="G12" s="31"/>
      <c r="H12" s="31"/>
      <c r="I12" s="31"/>
      <c r="J12" s="77">
        <f>SUM(D12:I12)</f>
        <v>0</v>
      </c>
      <c r="K12" s="94"/>
      <c r="L12" s="86"/>
      <c r="O12" s="92"/>
    </row>
    <row r="13" spans="1:15" s="53" customFormat="1" ht="17.100000000000001" customHeight="1" x14ac:dyDescent="0.25">
      <c r="A13" s="74"/>
      <c r="B13" s="82"/>
      <c r="C13" s="26"/>
      <c r="D13" s="31"/>
      <c r="E13" s="31"/>
      <c r="F13" s="31"/>
      <c r="G13" s="31"/>
      <c r="H13" s="31"/>
      <c r="I13" s="31"/>
      <c r="J13" s="77">
        <f>SUM(D13:I13)</f>
        <v>0</v>
      </c>
      <c r="K13" s="94"/>
      <c r="L13" s="86"/>
      <c r="O13" s="92"/>
    </row>
    <row r="14" spans="1:15" s="53" customFormat="1" ht="17.100000000000001" customHeight="1" x14ac:dyDescent="0.25">
      <c r="A14" s="74"/>
      <c r="B14" s="82"/>
      <c r="C14" s="26"/>
      <c r="D14" s="31"/>
      <c r="E14" s="31"/>
      <c r="F14" s="31"/>
      <c r="G14" s="31"/>
      <c r="H14" s="31"/>
      <c r="I14" s="31"/>
      <c r="J14" s="77">
        <f>SUM(D14:I14)</f>
        <v>0</v>
      </c>
      <c r="K14" s="90"/>
      <c r="L14" s="86"/>
    </row>
    <row r="15" spans="1:15" ht="17.100000000000001" customHeight="1" x14ac:dyDescent="0.25">
      <c r="A15" s="74"/>
      <c r="B15" s="82"/>
      <c r="D15" s="31"/>
      <c r="E15" s="31"/>
      <c r="F15" s="31"/>
      <c r="G15" s="31"/>
      <c r="H15" s="31"/>
      <c r="I15" s="31"/>
      <c r="J15" s="77">
        <f>SUM(D15:I15)</f>
        <v>0</v>
      </c>
      <c r="K15" s="90"/>
      <c r="L15" s="86"/>
      <c r="M15" s="53"/>
    </row>
    <row r="16" spans="1:15" ht="17.100000000000001" customHeight="1" x14ac:dyDescent="0.25">
      <c r="A16" s="74"/>
      <c r="B16" s="82"/>
      <c r="D16" s="31"/>
      <c r="E16" s="31"/>
      <c r="F16" s="31"/>
      <c r="G16" s="31"/>
      <c r="H16" s="31"/>
      <c r="I16" s="31"/>
      <c r="J16" s="77">
        <f>SUM(D16:I16)</f>
        <v>0</v>
      </c>
      <c r="K16" s="90"/>
      <c r="L16" s="87"/>
    </row>
    <row r="17" spans="1:16" s="53" customFormat="1" ht="17.100000000000001" customHeight="1" x14ac:dyDescent="0.25">
      <c r="A17" s="74"/>
      <c r="B17" s="82"/>
      <c r="C17" s="26"/>
      <c r="D17" s="31"/>
      <c r="E17" s="31"/>
      <c r="F17" s="31"/>
      <c r="G17" s="31"/>
      <c r="H17" s="31"/>
      <c r="I17" s="31"/>
      <c r="J17" s="77">
        <f>SUM(D17:I17)</f>
        <v>0</v>
      </c>
      <c r="K17" s="90"/>
      <c r="L17" s="87"/>
      <c r="M17" s="5"/>
    </row>
    <row r="18" spans="1:16" s="53" customFormat="1" ht="17.100000000000001" customHeight="1" x14ac:dyDescent="0.25">
      <c r="A18" s="74"/>
      <c r="B18" s="39"/>
      <c r="C18" s="26"/>
      <c r="D18" s="31"/>
      <c r="E18" s="31"/>
      <c r="F18" s="31"/>
      <c r="G18" s="31"/>
      <c r="H18" s="31"/>
      <c r="I18" s="31"/>
      <c r="J18" s="77">
        <f>SUM(D18:I18)</f>
        <v>0</v>
      </c>
      <c r="K18" s="90"/>
      <c r="L18" s="86"/>
    </row>
    <row r="19" spans="1:16" s="53" customFormat="1" ht="17.100000000000001" customHeight="1" x14ac:dyDescent="0.25">
      <c r="A19" s="74"/>
      <c r="B19" s="39"/>
      <c r="C19" s="26"/>
      <c r="D19" s="31"/>
      <c r="E19" s="31"/>
      <c r="F19" s="31"/>
      <c r="G19" s="31"/>
      <c r="H19" s="31"/>
      <c r="I19" s="31"/>
      <c r="J19" s="77">
        <f>SUM(D19:I19)</f>
        <v>0</v>
      </c>
      <c r="K19" s="90"/>
      <c r="L19" s="86"/>
    </row>
    <row r="20" spans="1:16" s="53" customFormat="1" ht="17.100000000000001" customHeight="1" x14ac:dyDescent="0.25">
      <c r="A20" s="74"/>
      <c r="B20" s="39"/>
      <c r="C20" s="26"/>
      <c r="D20" s="31"/>
      <c r="E20" s="31"/>
      <c r="F20" s="31"/>
      <c r="G20" s="31"/>
      <c r="H20" s="31"/>
      <c r="I20" s="31"/>
      <c r="J20" s="77">
        <f>SUM(D20:I20)</f>
        <v>0</v>
      </c>
      <c r="K20" s="57"/>
      <c r="L20" s="86"/>
    </row>
    <row r="21" spans="1:16" s="53" customFormat="1" ht="17.100000000000001" customHeight="1" x14ac:dyDescent="0.25">
      <c r="A21" s="74"/>
      <c r="B21" s="39"/>
      <c r="C21" s="26"/>
      <c r="D21" s="31"/>
      <c r="E21" s="31"/>
      <c r="F21" s="31"/>
      <c r="G21" s="31"/>
      <c r="H21" s="31"/>
      <c r="I21" s="31"/>
      <c r="J21" s="77">
        <f>SUM(D21:I21)</f>
        <v>0</v>
      </c>
      <c r="K21" s="57"/>
      <c r="L21" s="86"/>
    </row>
    <row r="22" spans="1:16" s="53" customFormat="1" ht="17.100000000000001" customHeight="1" x14ac:dyDescent="0.25">
      <c r="A22" s="74"/>
      <c r="B22" s="39"/>
      <c r="C22" s="26"/>
      <c r="D22" s="31"/>
      <c r="E22" s="31"/>
      <c r="F22" s="31"/>
      <c r="G22" s="31"/>
      <c r="H22" s="31"/>
      <c r="I22" s="31"/>
      <c r="J22" s="77">
        <f>SUM(D22:I22)</f>
        <v>0</v>
      </c>
      <c r="K22" s="57"/>
      <c r="L22" s="86"/>
    </row>
    <row r="23" spans="1:16" ht="24.75" customHeight="1" x14ac:dyDescent="0.25">
      <c r="A23" s="67"/>
      <c r="B23" s="39"/>
      <c r="D23" s="31"/>
      <c r="E23" s="31"/>
      <c r="F23" s="31"/>
      <c r="G23" s="31"/>
      <c r="H23" s="31"/>
      <c r="I23" s="31"/>
      <c r="J23" s="68"/>
      <c r="K23" s="57"/>
      <c r="L23" s="64"/>
    </row>
    <row r="24" spans="1:16" s="65" customFormat="1" ht="30" customHeight="1" x14ac:dyDescent="0.25">
      <c r="A24" s="40" t="s">
        <v>43</v>
      </c>
      <c r="B24" s="46"/>
      <c r="C24" s="60" t="s">
        <v>84</v>
      </c>
      <c r="D24" s="59"/>
      <c r="E24" s="47"/>
      <c r="F24" s="46"/>
      <c r="G24" s="46"/>
      <c r="H24" s="46"/>
      <c r="I24" s="46"/>
      <c r="J24" s="42" t="s">
        <v>46</v>
      </c>
      <c r="K24" s="42"/>
      <c r="L24" s="73"/>
    </row>
    <row r="25" spans="1:16" customFormat="1" ht="19.5" customHeight="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61"/>
    </row>
    <row r="26" spans="1:16" s="66" customFormat="1" ht="10.199999999999999" x14ac:dyDescent="0.2">
      <c r="A26" s="2" t="s">
        <v>1</v>
      </c>
      <c r="B26" s="3" t="s">
        <v>2</v>
      </c>
      <c r="C26" s="3" t="s">
        <v>3</v>
      </c>
      <c r="D26" s="4" t="s">
        <v>4</v>
      </c>
      <c r="E26" s="4"/>
      <c r="F26" s="4"/>
      <c r="G26" s="4"/>
      <c r="H26" s="4"/>
      <c r="I26" s="4"/>
      <c r="J26" s="4"/>
      <c r="K26" s="2"/>
      <c r="L26" s="62"/>
    </row>
    <row r="27" spans="1:16" s="66" customFormat="1" ht="10.199999999999999" x14ac:dyDescent="0.2">
      <c r="A27" s="2" t="s">
        <v>1</v>
      </c>
      <c r="B27" s="3" t="s">
        <v>6</v>
      </c>
      <c r="C27" s="3" t="s">
        <v>7</v>
      </c>
      <c r="D27" s="2">
        <v>1</v>
      </c>
      <c r="E27" s="2">
        <v>2</v>
      </c>
      <c r="F27" s="2">
        <v>3</v>
      </c>
      <c r="G27" s="2">
        <v>4</v>
      </c>
      <c r="H27" s="2">
        <v>5</v>
      </c>
      <c r="I27" s="2">
        <v>6</v>
      </c>
      <c r="J27" s="2" t="s">
        <v>9</v>
      </c>
      <c r="K27" s="2" t="s">
        <v>37</v>
      </c>
      <c r="L27" s="62"/>
    </row>
    <row r="28" spans="1:16" customFormat="1" ht="12" customHeight="1" x14ac:dyDescent="0.25"/>
    <row r="29" spans="1:16" customFormat="1" ht="17.100000000000001" customHeight="1" x14ac:dyDescent="0.25">
      <c r="A29" s="81">
        <v>1</v>
      </c>
      <c r="B29" s="5" t="s">
        <v>14</v>
      </c>
      <c r="C29" s="107" t="s">
        <v>22</v>
      </c>
      <c r="D29" s="31">
        <v>96</v>
      </c>
      <c r="E29" s="31">
        <v>94</v>
      </c>
      <c r="F29" s="31">
        <v>96</v>
      </c>
      <c r="G29" s="31">
        <v>97</v>
      </c>
      <c r="H29" s="31">
        <v>96</v>
      </c>
      <c r="I29" s="31">
        <v>93</v>
      </c>
      <c r="J29" s="88">
        <f>SUM(D29:I29)</f>
        <v>572</v>
      </c>
      <c r="K29" s="96"/>
      <c r="L29" s="63"/>
      <c r="M29" s="96"/>
      <c r="P29" s="95"/>
    </row>
    <row r="30" spans="1:16" customFormat="1" ht="17.100000000000001" customHeight="1" x14ac:dyDescent="0.25">
      <c r="A30" s="81">
        <v>2</v>
      </c>
      <c r="B30" s="5" t="s">
        <v>82</v>
      </c>
      <c r="C30" s="107" t="s">
        <v>80</v>
      </c>
      <c r="D30" s="31">
        <v>99</v>
      </c>
      <c r="E30" s="31">
        <v>92</v>
      </c>
      <c r="F30" s="31">
        <v>96</v>
      </c>
      <c r="G30" s="31">
        <v>95</v>
      </c>
      <c r="H30" s="31">
        <v>92</v>
      </c>
      <c r="I30" s="31">
        <v>97</v>
      </c>
      <c r="J30" s="88">
        <f>SUM(D30:I30)</f>
        <v>571</v>
      </c>
      <c r="K30" s="96"/>
      <c r="L30" s="64"/>
      <c r="M30" s="96"/>
      <c r="P30" s="95"/>
    </row>
    <row r="31" spans="1:16" customFormat="1" ht="17.100000000000001" customHeight="1" x14ac:dyDescent="0.25">
      <c r="A31" s="81">
        <v>3</v>
      </c>
      <c r="B31" s="5" t="s">
        <v>91</v>
      </c>
      <c r="C31" s="5" t="s">
        <v>92</v>
      </c>
      <c r="D31" s="31">
        <v>91</v>
      </c>
      <c r="E31" s="31">
        <v>91</v>
      </c>
      <c r="F31" s="31">
        <v>92</v>
      </c>
      <c r="G31" s="31">
        <v>96</v>
      </c>
      <c r="H31" s="31">
        <v>88</v>
      </c>
      <c r="I31" s="31">
        <v>90</v>
      </c>
      <c r="J31" s="88">
        <f>SUM(D31:I31)</f>
        <v>548</v>
      </c>
      <c r="K31" s="96"/>
      <c r="L31" s="63"/>
      <c r="M31" s="96"/>
      <c r="P31" s="95"/>
    </row>
    <row r="32" spans="1:16" customFormat="1" ht="17.100000000000001" customHeight="1" x14ac:dyDescent="0.25">
      <c r="A32" s="81">
        <v>4</v>
      </c>
      <c r="B32" s="5" t="s">
        <v>31</v>
      </c>
      <c r="C32" s="107" t="s">
        <v>30</v>
      </c>
      <c r="D32" s="31">
        <v>89</v>
      </c>
      <c r="E32" s="31">
        <v>91</v>
      </c>
      <c r="F32" s="31">
        <v>88</v>
      </c>
      <c r="G32" s="31">
        <v>87</v>
      </c>
      <c r="H32" s="31">
        <v>88</v>
      </c>
      <c r="I32" s="31">
        <v>91</v>
      </c>
      <c r="J32" s="88">
        <f>SUM(D32:I32)</f>
        <v>534</v>
      </c>
      <c r="K32" s="96"/>
      <c r="L32" s="64"/>
      <c r="M32" s="96"/>
      <c r="P32" s="95"/>
    </row>
    <row r="33" spans="1:16" customFormat="1" ht="17.100000000000001" customHeight="1" x14ac:dyDescent="0.25">
      <c r="A33" s="81"/>
      <c r="B33" s="39"/>
      <c r="C33" s="83"/>
      <c r="D33" s="31"/>
      <c r="E33" s="31"/>
      <c r="F33" s="31"/>
      <c r="G33" s="31"/>
      <c r="H33" s="31"/>
      <c r="I33" s="31"/>
      <c r="J33" s="88">
        <f t="shared" ref="J29:J40" si="0">SUM(D33:I33)</f>
        <v>0</v>
      </c>
      <c r="K33" s="96"/>
      <c r="L33" s="63"/>
      <c r="M33" s="96"/>
      <c r="P33" s="95"/>
    </row>
    <row r="34" spans="1:16" customFormat="1" ht="17.100000000000001" customHeight="1" x14ac:dyDescent="0.25">
      <c r="A34" s="81"/>
      <c r="B34" s="39"/>
      <c r="C34" s="26"/>
      <c r="D34" s="31"/>
      <c r="E34" s="31"/>
      <c r="F34" s="31"/>
      <c r="G34" s="31"/>
      <c r="H34" s="31"/>
      <c r="I34" s="31"/>
      <c r="J34" s="88">
        <f t="shared" si="0"/>
        <v>0</v>
      </c>
      <c r="K34" s="96"/>
      <c r="L34" s="64"/>
      <c r="M34" s="96"/>
      <c r="P34" s="95"/>
    </row>
    <row r="35" spans="1:16" customFormat="1" ht="17.100000000000001" customHeight="1" x14ac:dyDescent="0.25">
      <c r="A35" s="81"/>
      <c r="B35" s="39"/>
      <c r="C35" s="26"/>
      <c r="D35" s="31"/>
      <c r="E35" s="31"/>
      <c r="F35" s="31"/>
      <c r="G35" s="31"/>
      <c r="H35" s="31"/>
      <c r="I35" s="31"/>
      <c r="J35" s="88">
        <f t="shared" si="0"/>
        <v>0</v>
      </c>
      <c r="K35" s="96"/>
      <c r="L35" s="64"/>
      <c r="M35" s="96"/>
      <c r="P35" s="95"/>
    </row>
    <row r="36" spans="1:16" customFormat="1" ht="17.100000000000001" customHeight="1" x14ac:dyDescent="0.25">
      <c r="A36" s="81"/>
      <c r="B36" s="39"/>
      <c r="C36" s="83"/>
      <c r="D36" s="31"/>
      <c r="E36" s="31"/>
      <c r="F36" s="31"/>
      <c r="G36" s="31"/>
      <c r="H36" s="31"/>
      <c r="I36" s="31"/>
      <c r="J36" s="88">
        <f t="shared" si="0"/>
        <v>0</v>
      </c>
      <c r="K36" s="96"/>
      <c r="L36" s="63"/>
      <c r="M36" s="96"/>
      <c r="P36" s="95"/>
    </row>
    <row r="37" spans="1:16" customFormat="1" ht="17.100000000000001" customHeight="1" x14ac:dyDescent="0.25">
      <c r="A37" s="75"/>
      <c r="B37" s="39"/>
      <c r="C37" s="83"/>
      <c r="D37" s="31"/>
      <c r="E37" s="31"/>
      <c r="F37" s="31"/>
      <c r="G37" s="31"/>
      <c r="H37" s="31"/>
      <c r="I37" s="31"/>
      <c r="J37" s="88">
        <f t="shared" si="0"/>
        <v>0</v>
      </c>
      <c r="K37" s="57"/>
      <c r="L37" s="63"/>
    </row>
    <row r="38" spans="1:16" customFormat="1" ht="17.100000000000001" customHeight="1" x14ac:dyDescent="0.25">
      <c r="A38" s="81"/>
      <c r="B38" s="39"/>
      <c r="C38" s="26"/>
      <c r="D38" s="31"/>
      <c r="E38" s="31"/>
      <c r="F38" s="31"/>
      <c r="G38" s="31"/>
      <c r="H38" s="31"/>
      <c r="I38" s="31"/>
      <c r="J38" s="88">
        <f t="shared" si="0"/>
        <v>0</v>
      </c>
      <c r="K38" s="89"/>
      <c r="L38" s="64"/>
    </row>
    <row r="39" spans="1:16" customFormat="1" ht="17.100000000000001" customHeight="1" x14ac:dyDescent="0.25">
      <c r="A39" s="75"/>
      <c r="B39" s="39"/>
      <c r="C39" s="83"/>
      <c r="D39" s="31"/>
      <c r="E39" s="31"/>
      <c r="F39" s="31"/>
      <c r="G39" s="31"/>
      <c r="H39" s="31"/>
      <c r="I39" s="31"/>
      <c r="J39" s="88">
        <f t="shared" si="0"/>
        <v>0</v>
      </c>
      <c r="K39" s="89"/>
      <c r="L39" s="63"/>
    </row>
    <row r="40" spans="1:16" customFormat="1" ht="17.100000000000001" customHeight="1" x14ac:dyDescent="0.25">
      <c r="A40" s="81"/>
      <c r="B40" s="39"/>
      <c r="C40" s="26"/>
      <c r="D40" s="31"/>
      <c r="E40" s="31"/>
      <c r="F40" s="31"/>
      <c r="G40" s="31"/>
      <c r="H40" s="31"/>
      <c r="I40" s="31"/>
      <c r="J40" s="88">
        <f t="shared" si="0"/>
        <v>0</v>
      </c>
      <c r="K40" s="57"/>
      <c r="L40" s="63"/>
    </row>
    <row r="41" spans="1:16" s="53" customFormat="1" ht="15.75" customHeight="1" x14ac:dyDescent="0.25">
      <c r="A41" s="75"/>
      <c r="B41" s="39"/>
      <c r="C41" s="83"/>
      <c r="D41" s="31"/>
      <c r="E41" s="31"/>
      <c r="F41" s="31"/>
      <c r="G41" s="31"/>
      <c r="H41" s="31"/>
      <c r="I41" s="31"/>
      <c r="J41" s="88">
        <f t="shared" ref="J41:J43" si="1">SUM(D41:I41)</f>
        <v>0</v>
      </c>
      <c r="K41" s="57"/>
      <c r="L41" s="64"/>
    </row>
    <row r="42" spans="1:16" ht="15.75" customHeight="1" x14ac:dyDescent="0.25">
      <c r="A42" s="75"/>
      <c r="B42" s="39"/>
      <c r="C42" s="5"/>
      <c r="J42" s="88">
        <f t="shared" si="1"/>
        <v>0</v>
      </c>
      <c r="K42" s="57"/>
    </row>
    <row r="43" spans="1:16" ht="16.5" customHeight="1" x14ac:dyDescent="0.25">
      <c r="A43" s="75"/>
      <c r="B43" s="39"/>
      <c r="J43" s="88">
        <f t="shared" si="1"/>
        <v>0</v>
      </c>
    </row>
    <row r="44" spans="1:16" ht="16.5" customHeight="1" x14ac:dyDescent="0.25">
      <c r="A44" s="40" t="s">
        <v>43</v>
      </c>
      <c r="B44" s="46"/>
      <c r="C44" s="60" t="s">
        <v>61</v>
      </c>
      <c r="D44" s="59"/>
      <c r="E44" s="47"/>
      <c r="F44" s="46"/>
      <c r="G44" s="46"/>
      <c r="H44" s="46"/>
      <c r="I44" s="46"/>
      <c r="J44" s="42" t="s">
        <v>46</v>
      </c>
      <c r="K44" s="57"/>
    </row>
    <row r="45" spans="1:16" ht="16.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6" ht="16.5" customHeight="1" x14ac:dyDescent="0.25">
      <c r="A46" s="2" t="s">
        <v>1</v>
      </c>
      <c r="B46" s="3" t="s">
        <v>2</v>
      </c>
      <c r="C46" s="3" t="s">
        <v>3</v>
      </c>
      <c r="D46" s="4" t="s">
        <v>4</v>
      </c>
      <c r="E46" s="4"/>
      <c r="F46" s="4"/>
      <c r="G46" s="4"/>
      <c r="H46" s="4"/>
      <c r="I46" s="4"/>
      <c r="J46" s="4"/>
      <c r="K46" s="2"/>
    </row>
    <row r="47" spans="1:16" ht="24.75" customHeight="1" x14ac:dyDescent="0.25">
      <c r="A47" s="2" t="s">
        <v>1</v>
      </c>
      <c r="B47" s="3" t="s">
        <v>6</v>
      </c>
      <c r="C47" s="3" t="s">
        <v>7</v>
      </c>
      <c r="D47" s="2">
        <v>1</v>
      </c>
      <c r="E47" s="2">
        <v>2</v>
      </c>
      <c r="F47" s="2">
        <v>3</v>
      </c>
      <c r="G47" s="2">
        <v>4</v>
      </c>
      <c r="H47" s="2">
        <v>5</v>
      </c>
      <c r="I47" s="2">
        <v>6</v>
      </c>
      <c r="J47" s="2" t="s">
        <v>9</v>
      </c>
      <c r="K47" s="2"/>
    </row>
    <row r="48" spans="1:16" ht="24.75" customHeight="1" x14ac:dyDescent="0.25">
      <c r="A48" s="74">
        <v>1</v>
      </c>
      <c r="B48" s="39"/>
      <c r="J48" s="7">
        <f>SUM(D48:I48)</f>
        <v>0</v>
      </c>
    </row>
  </sheetData>
  <sortState xmlns:xlrd2="http://schemas.microsoft.com/office/spreadsheetml/2017/richdata2" ref="B29:J32">
    <sortCondition descending="1" ref="J29:J32"/>
  </sortState>
  <customSheetViews>
    <customSheetView guid="{AE8B8412-F7C4-4371-BA0F-9EFD7340D8C4}" scale="120" showPageBreaks="1" showGridLines="0" fitToPage="1" printArea="1">
      <selection activeCell="H6" sqref="H6"/>
      <pageMargins left="0.23" right="0" top="0.23622047244094491" bottom="0.43307086614173229" header="0.23622047244094491" footer="0.19685039370078741"/>
      <printOptions horizontalCentered="1"/>
      <pageSetup paperSize="9" scale="92" firstPageNumber="2" orientation="portrait" useFirstPageNumber="1" horizontalDpi="4294967292" verticalDpi="4294967292" r:id="rId1"/>
      <headerFooter alignWithMargins="0"/>
    </customSheetView>
    <customSheetView guid="{6D71D140-47E9-11DC-958D-A645FD441D63}" showPageBreaks="1" showGridLines="0" fitToPage="1" printArea="1" showRuler="0">
      <selection activeCell="C11" sqref="C11"/>
      <pageMargins left="0" right="0" top="0.23622047244094491" bottom="0.43307086614173229" header="0.23622047244094491" footer="0.19685039370078741"/>
      <printOptions horizontalCentered="1"/>
      <pageSetup paperSize="9" scale="85" firstPageNumber="2" orientation="portrait" useFirstPageNumber="1" horizontalDpi="4294967292" verticalDpi="4294967292" r:id="rId2"/>
      <headerFooter alignWithMargins="0"/>
    </customSheetView>
    <customSheetView guid="{D50D9063-7A19-453D-9C5D-186F4309DF19}" scale="120" showPageBreaks="1" showGridLines="0" fitToPage="1" printArea="1" showRuler="0">
      <selection activeCell="M10" sqref="M10"/>
      <pageMargins left="0" right="0" top="0.23622047244094491" bottom="0.43307086614173229" header="0.23622047244094491" footer="0.19685039370078741"/>
      <printOptions horizontalCentered="1"/>
      <pageSetup paperSize="9" scale="89" firstPageNumber="2" orientation="portrait" useFirstPageNumber="1" horizontalDpi="4294967292" verticalDpi="4294967292" r:id="rId3"/>
      <headerFooter alignWithMargins="0"/>
    </customSheetView>
    <customSheetView guid="{BA4957C1-511F-42E0-8D16-46CE51F365EE}" scale="120" showPageBreaks="1" showGridLines="0" fitToPage="1" printArea="1" showRuler="0">
      <selection activeCell="M10" sqref="M10"/>
      <pageMargins left="0" right="0" top="0.23622047244094491" bottom="0.43307086614173229" header="0.23622047244094491" footer="0.19685039370078741"/>
      <printOptions horizontalCentered="1"/>
      <pageSetup paperSize="9" scale="89" firstPageNumber="2" orientation="portrait" useFirstPageNumber="1" horizontalDpi="4294967292" verticalDpi="4294967292" r:id="rId4"/>
      <headerFooter alignWithMargins="0"/>
    </customSheetView>
    <customSheetView guid="{346A2B2A-6610-4658-AECC-214ED97452C3}" scale="120" showPageBreaks="1" showGridLines="0" fitToPage="1" printArea="1" showRuler="0">
      <selection activeCell="A44" sqref="A44"/>
      <pageMargins left="0" right="0" top="0.23622047244094491" bottom="0.43307086614173229" header="0.23622047244094491" footer="0.19685039370078741"/>
      <printOptions horizontalCentered="1"/>
      <pageSetup paperSize="9" scale="86" firstPageNumber="2" orientation="portrait" useFirstPageNumber="1" horizontalDpi="4294967292" verticalDpi="4294967292" r:id="rId5"/>
      <headerFooter alignWithMargins="0"/>
    </customSheetView>
    <customSheetView guid="{EC51AADA-7E66-4955-B8DA-4A65CE56CA39}" scale="120" showPageBreaks="1" showGridLines="0" fitToPage="1" printArea="1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84" firstPageNumber="2" orientation="portrait" useFirstPageNumber="1" horizontalDpi="4294967292" verticalDpi="4294967292" r:id="rId6"/>
      <headerFooter alignWithMargins="0"/>
    </customSheetView>
    <customSheetView guid="{7E713042-9E27-4F4D-83EE-C1BBA4E2F4C7}" scale="120" showPageBreaks="1" showGridLines="0" fitToPage="1" printArea="1" showRuler="0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84" firstPageNumber="2" orientation="portrait" useFirstPageNumber="1" horizontalDpi="4294967292" verticalDpi="4294967292" r:id="rId7"/>
      <headerFooter alignWithMargins="0"/>
    </customSheetView>
    <customSheetView guid="{B178019D-525C-4543-AD5F-0141E976F5D0}" scale="120" showPageBreaks="1" showGridLines="0" fitToPage="1" printArea="1" showRuler="0">
      <selection activeCell="B6" sqref="B6"/>
      <pageMargins left="0.23" right="0" top="0.23622047244094491" bottom="0.43307086614173229" header="0.23622047244094491" footer="0.19685039370078741"/>
      <printOptions horizontalCentered="1"/>
      <pageSetup paperSize="9" scale="91" firstPageNumber="2" orientation="portrait" useFirstPageNumber="1" horizontalDpi="4294967292" verticalDpi="4294967292" r:id="rId8"/>
      <headerFooter alignWithMargins="0"/>
    </customSheetView>
  </customSheetViews>
  <phoneticPr fontId="11" type="noConversion"/>
  <printOptions horizontalCentered="1"/>
  <pageMargins left="0.23" right="0" top="0.23622047244094491" bottom="0.43307086614173229" header="0.23622047244094491" footer="0.19685039370078741"/>
  <pageSetup paperSize="9" firstPageNumber="2" orientation="portrait" useFirstPageNumber="1" r:id="rId9"/>
  <headerFooter alignWithMargins="0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27"/>
  <sheetViews>
    <sheetView showGridLines="0" showZeros="0" topLeftCell="B1" zoomScale="120" workbookViewId="0">
      <selection activeCell="Q13" sqref="Q13"/>
    </sheetView>
  </sheetViews>
  <sheetFormatPr baseColWidth="10" defaultColWidth="11.5546875" defaultRowHeight="24.75" customHeight="1" x14ac:dyDescent="0.25"/>
  <cols>
    <col min="1" max="1" width="5.6640625" style="23" hidden="1" customWidth="1"/>
    <col min="2" max="2" width="4.88671875" style="24" customWidth="1"/>
    <col min="3" max="3" width="3.6640625" style="24" hidden="1" customWidth="1"/>
    <col min="4" max="4" width="22.6640625" style="25" customWidth="1"/>
    <col min="5" max="5" width="12.88671875" style="26" customWidth="1"/>
    <col min="6" max="8" width="5.88671875" style="27" customWidth="1"/>
    <col min="9" max="9" width="4.88671875" style="11" customWidth="1"/>
    <col min="10" max="12" width="5.88671875" style="27" customWidth="1"/>
    <col min="13" max="13" width="4.88671875" style="11" customWidth="1"/>
    <col min="14" max="14" width="6.88671875" style="27" customWidth="1"/>
    <col min="15" max="15" width="5.6640625" style="22" hidden="1" customWidth="1"/>
    <col min="16" max="16" width="5.6640625" style="24" customWidth="1"/>
    <col min="17" max="16384" width="11.5546875" style="25"/>
  </cols>
  <sheetData>
    <row r="1" spans="1:20" s="33" customFormat="1" ht="30" customHeight="1" x14ac:dyDescent="0.4">
      <c r="A1" s="32"/>
      <c r="B1" s="40" t="s">
        <v>32</v>
      </c>
      <c r="C1" s="40"/>
      <c r="D1" s="40"/>
      <c r="E1" s="40"/>
      <c r="F1" s="44"/>
      <c r="G1" s="44" t="s">
        <v>83</v>
      </c>
      <c r="H1" s="41"/>
      <c r="I1" s="40"/>
      <c r="J1" s="40"/>
      <c r="K1" s="43"/>
      <c r="L1" s="40"/>
      <c r="M1" s="40"/>
      <c r="N1" s="42"/>
      <c r="O1" s="34"/>
      <c r="P1" s="42" t="s">
        <v>33</v>
      </c>
    </row>
    <row r="2" spans="1:20" ht="25.2" customHeight="1" x14ac:dyDescent="0.25">
      <c r="A2" s="29"/>
      <c r="B2" s="10"/>
      <c r="C2" s="10"/>
      <c r="D2" s="30"/>
    </row>
    <row r="3" spans="1:20" s="3" customFormat="1" ht="10.199999999999999" x14ac:dyDescent="0.25">
      <c r="A3" s="1"/>
      <c r="B3" s="2" t="s">
        <v>1</v>
      </c>
      <c r="C3" s="2"/>
      <c r="D3" s="3" t="s">
        <v>2</v>
      </c>
      <c r="E3" s="3" t="s">
        <v>3</v>
      </c>
      <c r="F3" s="3" t="s">
        <v>5</v>
      </c>
      <c r="G3" s="4"/>
      <c r="H3" s="4"/>
      <c r="I3" s="54" t="s">
        <v>4</v>
      </c>
      <c r="J3" s="4"/>
      <c r="L3" s="4" t="s">
        <v>34</v>
      </c>
      <c r="M3" s="8"/>
      <c r="N3" s="2"/>
      <c r="P3" s="2"/>
    </row>
    <row r="4" spans="1:20" s="3" customFormat="1" ht="10.199999999999999" x14ac:dyDescent="0.25">
      <c r="A4" s="1"/>
      <c r="B4" s="2" t="s">
        <v>1</v>
      </c>
      <c r="C4" s="2"/>
      <c r="D4" s="3" t="s">
        <v>6</v>
      </c>
      <c r="E4" s="3" t="s">
        <v>7</v>
      </c>
      <c r="F4" s="2">
        <v>1</v>
      </c>
      <c r="G4" s="2">
        <v>2</v>
      </c>
      <c r="H4" s="9" t="s">
        <v>8</v>
      </c>
      <c r="I4" s="2">
        <v>3</v>
      </c>
      <c r="J4" s="2">
        <v>4</v>
      </c>
      <c r="K4" s="9" t="s">
        <v>8</v>
      </c>
      <c r="L4" s="2">
        <v>5</v>
      </c>
      <c r="M4" s="9">
        <v>6</v>
      </c>
      <c r="N4" s="9" t="s">
        <v>8</v>
      </c>
      <c r="O4" s="3" t="s">
        <v>10</v>
      </c>
      <c r="P4" s="2" t="s">
        <v>9</v>
      </c>
      <c r="T4" s="4"/>
    </row>
    <row r="5" spans="1:20" s="22" customFormat="1" ht="15.6" customHeight="1" x14ac:dyDescent="0.25">
      <c r="A5" s="20"/>
      <c r="B5" s="21"/>
      <c r="C5" s="21"/>
      <c r="F5" s="21"/>
      <c r="G5" s="21"/>
      <c r="H5" s="21"/>
      <c r="I5" s="11"/>
      <c r="J5" s="21"/>
      <c r="K5" s="21">
        <v>0</v>
      </c>
      <c r="L5" s="21"/>
      <c r="M5" s="11"/>
      <c r="N5" s="21"/>
      <c r="P5" s="21"/>
    </row>
    <row r="6" spans="1:20" s="14" customFormat="1" ht="14.4" x14ac:dyDescent="0.25">
      <c r="A6" s="12" t="s">
        <v>11</v>
      </c>
      <c r="B6" s="13" t="s">
        <v>1</v>
      </c>
      <c r="C6" s="13"/>
      <c r="D6" s="39"/>
      <c r="E6" s="26"/>
      <c r="F6" s="31"/>
      <c r="G6" s="31"/>
      <c r="H6" s="77"/>
      <c r="I6" s="77"/>
      <c r="J6" s="31"/>
      <c r="K6" s="77">
        <f t="shared" ref="K6:K13" si="0">SUM(I6:J6)</f>
        <v>0</v>
      </c>
      <c r="L6" s="31"/>
      <c r="M6" s="77"/>
      <c r="N6" s="77"/>
      <c r="O6" s="39"/>
      <c r="P6" s="58"/>
      <c r="Q6" s="39"/>
    </row>
    <row r="7" spans="1:20" s="39" customFormat="1" ht="17.100000000000001" customHeight="1" x14ac:dyDescent="0.25">
      <c r="A7" s="37">
        <v>4</v>
      </c>
      <c r="B7" s="74">
        <v>1</v>
      </c>
      <c r="C7" s="38"/>
      <c r="D7" s="39" t="s">
        <v>28</v>
      </c>
      <c r="E7" s="26" t="s">
        <v>27</v>
      </c>
      <c r="F7" s="31">
        <v>94</v>
      </c>
      <c r="G7" s="31">
        <v>95</v>
      </c>
      <c r="H7" s="77">
        <f t="shared" ref="H7:H13" si="1">F7+G7</f>
        <v>189</v>
      </c>
      <c r="I7" s="97">
        <v>99</v>
      </c>
      <c r="J7" s="31">
        <v>97</v>
      </c>
      <c r="K7" s="77">
        <f t="shared" si="0"/>
        <v>196</v>
      </c>
      <c r="L7" s="31">
        <v>84</v>
      </c>
      <c r="M7" s="77">
        <v>83</v>
      </c>
      <c r="N7" s="77">
        <f t="shared" ref="N7:N13" si="2">SUM(L7:M7)</f>
        <v>167</v>
      </c>
      <c r="O7" s="39" t="str">
        <f t="shared" ref="O7:O12" si="3">CONCATENATE(N7,100+L7,100+K7,100+J7,100+H7,100+G7,100+F7)</f>
        <v>167184296197289195194</v>
      </c>
      <c r="P7" s="58">
        <f>SUM(H7,K7,N7)</f>
        <v>552</v>
      </c>
    </row>
    <row r="8" spans="1:20" s="39" customFormat="1" ht="17.100000000000001" customHeight="1" x14ac:dyDescent="0.25">
      <c r="A8" s="37"/>
      <c r="B8" s="74">
        <v>2</v>
      </c>
      <c r="C8" s="38"/>
      <c r="D8" s="39" t="s">
        <v>40</v>
      </c>
      <c r="E8" s="26" t="s">
        <v>41</v>
      </c>
      <c r="F8" s="31">
        <v>88</v>
      </c>
      <c r="G8" s="31">
        <v>96</v>
      </c>
      <c r="H8" s="77">
        <f t="shared" si="1"/>
        <v>184</v>
      </c>
      <c r="I8" s="91">
        <v>92</v>
      </c>
      <c r="J8" s="31">
        <v>95</v>
      </c>
      <c r="K8" s="77">
        <f t="shared" si="0"/>
        <v>187</v>
      </c>
      <c r="L8" s="31">
        <v>65</v>
      </c>
      <c r="M8" s="77">
        <v>82</v>
      </c>
      <c r="N8" s="77">
        <f t="shared" si="2"/>
        <v>147</v>
      </c>
      <c r="O8" s="39" t="str">
        <f t="shared" si="3"/>
        <v>147165287195284196188</v>
      </c>
      <c r="P8" s="58">
        <f>SUM(H8,K8,N8)</f>
        <v>518</v>
      </c>
    </row>
    <row r="9" spans="1:20" s="39" customFormat="1" ht="17.100000000000001" customHeight="1" x14ac:dyDescent="0.25">
      <c r="A9" s="37"/>
      <c r="B9" s="74">
        <v>3</v>
      </c>
      <c r="C9" s="38"/>
      <c r="D9" s="39" t="s">
        <v>35</v>
      </c>
      <c r="E9" s="26" t="s">
        <v>36</v>
      </c>
      <c r="F9" s="31">
        <v>88</v>
      </c>
      <c r="G9" s="31">
        <v>86</v>
      </c>
      <c r="H9" s="77">
        <f t="shared" si="1"/>
        <v>174</v>
      </c>
      <c r="I9" s="77">
        <v>89</v>
      </c>
      <c r="J9" s="31">
        <v>89</v>
      </c>
      <c r="K9" s="77">
        <f t="shared" si="0"/>
        <v>178</v>
      </c>
      <c r="L9" s="31">
        <v>79</v>
      </c>
      <c r="M9" s="77">
        <v>78</v>
      </c>
      <c r="N9" s="77">
        <f t="shared" si="2"/>
        <v>157</v>
      </c>
      <c r="O9" s="39" t="str">
        <f t="shared" si="3"/>
        <v>157179278189274186188</v>
      </c>
      <c r="P9" s="58">
        <f>SUM(H9,K9,N9)</f>
        <v>509</v>
      </c>
    </row>
    <row r="10" spans="1:20" s="39" customFormat="1" ht="17.100000000000001" customHeight="1" x14ac:dyDescent="0.25">
      <c r="A10" s="37"/>
      <c r="B10" s="74">
        <v>4</v>
      </c>
      <c r="C10" s="38"/>
      <c r="D10" s="39" t="s">
        <v>55</v>
      </c>
      <c r="E10" s="26" t="s">
        <v>13</v>
      </c>
      <c r="F10" s="31">
        <v>84</v>
      </c>
      <c r="G10" s="31">
        <v>86</v>
      </c>
      <c r="H10" s="77">
        <f t="shared" si="1"/>
        <v>170</v>
      </c>
      <c r="I10" s="77">
        <v>93</v>
      </c>
      <c r="J10" s="31">
        <v>93</v>
      </c>
      <c r="K10" s="77">
        <f t="shared" si="0"/>
        <v>186</v>
      </c>
      <c r="L10" s="31">
        <v>56</v>
      </c>
      <c r="M10" s="77">
        <v>61</v>
      </c>
      <c r="N10" s="77">
        <f t="shared" si="2"/>
        <v>117</v>
      </c>
      <c r="O10" s="39" t="str">
        <f t="shared" si="3"/>
        <v>117156286193270186184</v>
      </c>
      <c r="P10" s="58">
        <f>SUM(H10,K10,N10)</f>
        <v>473</v>
      </c>
    </row>
    <row r="11" spans="1:20" s="39" customFormat="1" ht="17.100000000000001" customHeight="1" x14ac:dyDescent="0.25">
      <c r="A11" s="37">
        <v>2</v>
      </c>
      <c r="B11" s="74">
        <v>5</v>
      </c>
      <c r="C11" s="38"/>
      <c r="D11" s="39" t="s">
        <v>38</v>
      </c>
      <c r="E11" s="26" t="s">
        <v>39</v>
      </c>
      <c r="F11" s="31"/>
      <c r="G11" s="31"/>
      <c r="H11" s="77">
        <f t="shared" si="1"/>
        <v>0</v>
      </c>
      <c r="I11" s="77"/>
      <c r="J11" s="31"/>
      <c r="K11" s="77">
        <f t="shared" si="0"/>
        <v>0</v>
      </c>
      <c r="L11" s="31"/>
      <c r="M11" s="77"/>
      <c r="N11" s="77">
        <f t="shared" si="2"/>
        <v>0</v>
      </c>
      <c r="O11" s="39" t="str">
        <f t="shared" si="3"/>
        <v>0100100100100100100</v>
      </c>
      <c r="P11" s="58">
        <f>SUM(H11,K11,N11)</f>
        <v>0</v>
      </c>
    </row>
    <row r="12" spans="1:20" s="39" customFormat="1" ht="17.100000000000001" customHeight="1" x14ac:dyDescent="0.25">
      <c r="A12" s="37">
        <v>9</v>
      </c>
      <c r="B12" s="74"/>
      <c r="C12" s="38"/>
      <c r="E12" s="26"/>
      <c r="F12" s="31"/>
      <c r="G12" s="31"/>
      <c r="H12" s="77">
        <f t="shared" si="1"/>
        <v>0</v>
      </c>
      <c r="I12" s="77"/>
      <c r="J12" s="31"/>
      <c r="K12" s="77">
        <f t="shared" si="0"/>
        <v>0</v>
      </c>
      <c r="L12" s="31"/>
      <c r="M12" s="77"/>
      <c r="N12" s="77">
        <f t="shared" si="2"/>
        <v>0</v>
      </c>
      <c r="O12" s="39" t="str">
        <f t="shared" si="3"/>
        <v>0100100100100100100</v>
      </c>
      <c r="P12" s="58">
        <f>H12+K12+N12</f>
        <v>0</v>
      </c>
      <c r="Q12" s="58"/>
    </row>
    <row r="13" spans="1:20" s="39" customFormat="1" ht="17.100000000000001" customHeight="1" x14ac:dyDescent="0.25">
      <c r="A13" s="37">
        <v>8</v>
      </c>
      <c r="B13" s="74"/>
      <c r="C13" s="38"/>
      <c r="E13" s="26"/>
      <c r="F13" s="31"/>
      <c r="G13" s="31"/>
      <c r="H13" s="77">
        <f t="shared" si="1"/>
        <v>0</v>
      </c>
      <c r="I13" s="76"/>
      <c r="J13" s="77"/>
      <c r="K13" s="77">
        <f t="shared" si="0"/>
        <v>0</v>
      </c>
      <c r="L13" s="31"/>
      <c r="M13" s="77"/>
      <c r="N13" s="77">
        <f t="shared" si="2"/>
        <v>0</v>
      </c>
      <c r="O13" s="39" t="str">
        <f t="shared" ref="O13:O16" si="4">CONCATENATE(N13,100+L13,100+K13,100+J13,100+H13,100+G13,100+F13)</f>
        <v>0100100100100100100</v>
      </c>
      <c r="P13" s="58">
        <f>SUM(H13,K13,N13)</f>
        <v>0</v>
      </c>
      <c r="Q13" s="14"/>
    </row>
    <row r="14" spans="1:20" s="39" customFormat="1" ht="17.100000000000001" customHeight="1" x14ac:dyDescent="0.25">
      <c r="A14" s="37">
        <v>13</v>
      </c>
      <c r="B14" s="74"/>
      <c r="C14" s="38"/>
      <c r="E14" s="26"/>
      <c r="F14" s="31"/>
      <c r="G14" s="31"/>
      <c r="H14" s="77"/>
      <c r="I14" s="76"/>
      <c r="J14" s="31"/>
      <c r="K14" s="77">
        <f t="shared" ref="K14:K15" si="5">SUM(I14:J14)</f>
        <v>0</v>
      </c>
      <c r="L14" s="31"/>
      <c r="M14" s="77"/>
      <c r="N14" s="77">
        <f t="shared" ref="N14:N15" si="6">SUM(L14,M14)</f>
        <v>0</v>
      </c>
      <c r="O14" s="39" t="str">
        <f t="shared" si="4"/>
        <v>0100100100100100100</v>
      </c>
      <c r="Q14" s="58">
        <f>SUM(H14,K14,N14)</f>
        <v>0</v>
      </c>
    </row>
    <row r="15" spans="1:20" s="39" customFormat="1" ht="17.100000000000001" customHeight="1" x14ac:dyDescent="0.25">
      <c r="A15" s="37">
        <v>11</v>
      </c>
      <c r="B15" s="74"/>
      <c r="C15" s="38"/>
      <c r="E15" s="26"/>
      <c r="F15" s="31"/>
      <c r="G15" s="31"/>
      <c r="H15" s="31"/>
      <c r="I15" s="76"/>
      <c r="J15" s="31"/>
      <c r="K15" s="77">
        <f t="shared" si="5"/>
        <v>0</v>
      </c>
      <c r="L15" s="31"/>
      <c r="M15" s="77"/>
      <c r="N15" s="77">
        <f t="shared" si="6"/>
        <v>0</v>
      </c>
      <c r="O15" s="39" t="str">
        <f t="shared" si="4"/>
        <v>0100100100100100100</v>
      </c>
      <c r="P15" s="58">
        <f t="shared" ref="P15" si="7">SUM(H15,K15,N15)</f>
        <v>0</v>
      </c>
    </row>
    <row r="16" spans="1:20" s="39" customFormat="1" ht="17.100000000000001" customHeight="1" x14ac:dyDescent="0.25">
      <c r="A16" s="37">
        <v>1</v>
      </c>
      <c r="B16" s="74"/>
      <c r="C16" s="38"/>
      <c r="E16" s="26"/>
      <c r="F16" s="31"/>
      <c r="G16" s="31"/>
      <c r="H16" s="31"/>
      <c r="I16" s="76"/>
      <c r="J16" s="31"/>
      <c r="K16" s="77"/>
      <c r="L16" s="31"/>
      <c r="M16" s="77"/>
      <c r="N16" s="58">
        <f t="shared" ref="N16" si="8">SUM(M16,I16)</f>
        <v>0</v>
      </c>
      <c r="O16" s="39" t="str">
        <f t="shared" si="4"/>
        <v>0100100100100100100</v>
      </c>
      <c r="P16" s="31"/>
    </row>
    <row r="17" spans="1:17" ht="24.75" customHeight="1" x14ac:dyDescent="0.25">
      <c r="G17" s="7" t="s">
        <v>21</v>
      </c>
      <c r="J17" s="7"/>
      <c r="Q17" s="39"/>
    </row>
    <row r="18" spans="1:17" s="22" customFormat="1" ht="24.75" customHeight="1" x14ac:dyDescent="0.25">
      <c r="A18" s="23"/>
      <c r="B18" s="24"/>
      <c r="C18" s="24"/>
      <c r="D18" s="25"/>
      <c r="E18" s="26"/>
      <c r="F18" s="27"/>
      <c r="G18" s="27"/>
      <c r="H18" s="27"/>
      <c r="I18" s="11"/>
      <c r="J18" s="27"/>
      <c r="K18" s="27"/>
      <c r="L18" s="27"/>
      <c r="M18" s="11"/>
      <c r="N18" s="57">
        <f t="shared" ref="N18" si="9">SUM(M18,I18)</f>
        <v>0</v>
      </c>
      <c r="P18" s="24"/>
      <c r="Q18" s="39"/>
    </row>
    <row r="19" spans="1:17" ht="24.75" customHeight="1" x14ac:dyDescent="0.25">
      <c r="Q19" s="39"/>
    </row>
    <row r="20" spans="1:17" ht="24.75" customHeight="1" x14ac:dyDescent="0.25">
      <c r="Q20" s="39"/>
    </row>
    <row r="21" spans="1:17" ht="24.75" customHeight="1" x14ac:dyDescent="0.25">
      <c r="Q21" s="39"/>
    </row>
    <row r="22" spans="1:17" ht="24.75" customHeight="1" x14ac:dyDescent="0.25">
      <c r="Q22" s="39"/>
    </row>
    <row r="23" spans="1:17" ht="24.75" customHeight="1" x14ac:dyDescent="0.25">
      <c r="Q23" s="39"/>
    </row>
    <row r="24" spans="1:17" ht="24.75" customHeight="1" x14ac:dyDescent="0.25">
      <c r="Q24" s="39"/>
    </row>
    <row r="25" spans="1:17" ht="24.75" customHeight="1" x14ac:dyDescent="0.25">
      <c r="Q25" s="39"/>
    </row>
    <row r="26" spans="1:17" ht="24.75" customHeight="1" x14ac:dyDescent="0.25">
      <c r="Q26" s="39"/>
    </row>
    <row r="27" spans="1:17" ht="24.75" customHeight="1" x14ac:dyDescent="0.25">
      <c r="Q27" s="39"/>
    </row>
  </sheetData>
  <sortState xmlns:xlrd2="http://schemas.microsoft.com/office/spreadsheetml/2017/richdata2" ref="D7:P12">
    <sortCondition descending="1" ref="P7:P12"/>
  </sortState>
  <printOptions horizontalCentered="1"/>
  <pageMargins left="0.39370078740157483" right="0.39370078740157483" top="0.33" bottom="0.45" header="0.31" footer="0.19685039370078741"/>
  <pageSetup paperSize="9" firstPageNumber="2" orientation="landscape" useFirstPageNumber="1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Std El 2 pos+ ord</vt:lpstr>
      <vt:lpstr>90 - 57 03 couché</vt:lpstr>
      <vt:lpstr>Std couch El Vet</vt:lpstr>
      <vt:lpstr>Arme libre 3 pos </vt:lpstr>
      <vt:lpstr>Feuil1</vt:lpstr>
      <vt:lpstr>'Arme libre 3 pos '!Impression_des_titres</vt:lpstr>
      <vt:lpstr>'Std El 2 pos+ ord'!Impression_des_titres</vt:lpstr>
      <vt:lpstr>'90 - 57 03 couché'!Zone_d_impression</vt:lpstr>
      <vt:lpstr>'Arme libre 3 pos '!Zone_d_impression</vt:lpstr>
      <vt:lpstr>'Std couch El Vet'!Zone_d_impression</vt:lpstr>
      <vt:lpstr>'Std El 2 pos+ ord'!Zone_d_impression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SOCIETE DE BANQUE SUISSE</dc:creator>
  <cp:lastModifiedBy>Cathy Décaillet</cp:lastModifiedBy>
  <cp:lastPrinted>2023-09-02T14:17:11Z</cp:lastPrinted>
  <dcterms:created xsi:type="dcterms:W3CDTF">2005-07-30T08:08:07Z</dcterms:created>
  <dcterms:modified xsi:type="dcterms:W3CDTF">2023-09-09T13:58:58Z</dcterms:modified>
</cp:coreProperties>
</file>